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<sst xmlns="http://schemas.openxmlformats.org/spreadsheetml/2006/main" count="51" uniqueCount="35">
  <si>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Blok</t>
  </si>
  <si>
    <t>Obiekt</t>
  </si>
  <si>
    <t>Frakcja</t>
  </si>
  <si>
    <t>Pojemność [l]</t>
  </si>
  <si>
    <t>Ilość [szt.]</t>
  </si>
  <si>
    <t>Liczba opróżnień pojemnika w miesiącu</t>
  </si>
  <si>
    <t>cena netto za jednokrotne opróżnienie 1szt. pojemnika danej frakcji</t>
  </si>
  <si>
    <t>stawka podatku VAT</t>
  </si>
  <si>
    <t>cena brutto</t>
  </si>
  <si>
    <t>Razem brutto</t>
  </si>
  <si>
    <t>razem obiekty</t>
  </si>
  <si>
    <t>Al. Niepodległości 100</t>
  </si>
  <si>
    <t>Papier</t>
  </si>
  <si>
    <t>Metale i tworzywa sztuczne</t>
  </si>
  <si>
    <t>Szkło</t>
  </si>
  <si>
    <t>Bio</t>
  </si>
  <si>
    <t>Zmieszane</t>
  </si>
  <si>
    <t>Bio gastronomia (bufet)</t>
  </si>
  <si>
    <t>2*</t>
  </si>
  <si>
    <t>Komitetu Obrony Robotników 23</t>
  </si>
  <si>
    <t>3*</t>
  </si>
  <si>
    <t>Podchorążych 38</t>
  </si>
  <si>
    <t>Żwirki i Wigury 1C</t>
  </si>
  <si>
    <t>1 miesiąc</t>
  </si>
  <si>
    <t>Razem</t>
  </si>
  <si>
    <t>17 miesięcy</t>
  </si>
  <si>
    <t>ODPADY ZIELONE (ODBIERANE OD KWIETNIA DO LISTOPADA wg POTRZEB, W OKRESIE TRWANIA UMOWY)</t>
  </si>
  <si>
    <t>Zielone (odbiór w miesiącach od kwietnia do listopada =4x w roku)</t>
  </si>
  <si>
    <t>2x w 2020 r. 4x w 2021 r.</t>
  </si>
  <si>
    <t>Zielone (odbiór w miesiącach od kwietnia do listopada =8x w roku)</t>
  </si>
  <si>
    <t>4x w 2020 r. 8x w 2021 r.</t>
  </si>
  <si>
    <t>Łącznie:</t>
  </si>
  <si>
    <t>FORMULARZ CENOWY</t>
  </si>
  <si>
    <t>Załącznik nr 2a</t>
  </si>
  <si>
    <t>Łączna liczba opróżnień pojemników danej frakcji w miesiącu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</si>
</sst>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0"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medium"/>
      <top style="double"/>
      <bottom style="hair">
        <color indexed="8"/>
      </bottom>
    </border>
    <border>
      <left style="medium"/>
      <right style="hair">
        <color indexed="8"/>
      </right>
      <top style="double"/>
      <bottom style="double"/>
    </border>
    <border>
      <left style="hair">
        <color indexed="8"/>
      </left>
      <right style="hair">
        <color indexed="8"/>
      </right>
      <top style="double"/>
      <bottom style="double"/>
    </border>
    <border>
      <left style="hair">
        <color indexed="8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164" fontId="2" fillId="34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NumberFormat="1" applyAlignment="1">
      <alignment wrapText="1"/>
    </xf>
    <xf numFmtId="0" fontId="1" fillId="35" borderId="10" xfId="0" applyNumberFormat="1" applyFont="1" applyFill="1" applyBorder="1" applyAlignment="1">
      <alignment horizontal="center" vertical="center"/>
    </xf>
    <xf numFmtId="164" fontId="0" fillId="35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3" fillId="37" borderId="10" xfId="0" applyFont="1" applyFill="1" applyBorder="1" applyAlignment="1">
      <alignment/>
    </xf>
    <xf numFmtId="164" fontId="4" fillId="37" borderId="10" xfId="0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/>
    </xf>
    <xf numFmtId="0" fontId="2" fillId="34" borderId="17" xfId="0" applyFont="1" applyFill="1" applyBorder="1" applyAlignment="1">
      <alignment horizontal="center" vertical="center"/>
    </xf>
    <xf numFmtId="164" fontId="2" fillId="34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wrapText="1"/>
    </xf>
    <xf numFmtId="0" fontId="1" fillId="0" borderId="20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35" borderId="20" xfId="0" applyNumberFormat="1" applyFont="1" applyFill="1" applyBorder="1" applyAlignment="1">
      <alignment horizontal="center" vertical="center" wrapText="1"/>
    </xf>
    <xf numFmtId="10" fontId="1" fillId="0" borderId="20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4EA6B"/>
      <rgbColor rgb="0099CCFF"/>
      <rgbColor rgb="00FF99CC"/>
      <rgbColor rgb="00CC99FF"/>
      <rgbColor rgb="00FFCC99"/>
      <rgbColor rgb="003366FF"/>
      <rgbColor rgb="0033CCCC"/>
      <rgbColor rgb="0081D41A"/>
      <rgbColor rgb="00BBE33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31"/>
  <sheetViews>
    <sheetView tabSelected="1" zoomScalePageLayoutView="0" workbookViewId="0" topLeftCell="A1">
      <selection activeCell="L20" sqref="L20:L24"/>
    </sheetView>
  </sheetViews>
  <sheetFormatPr defaultColWidth="11.421875" defaultRowHeight="12.75"/>
  <cols>
    <col min="1" max="1" width="9.00390625" style="0" customWidth="1"/>
    <col min="2" max="2" width="14.28125" style="0" customWidth="1"/>
    <col min="3" max="3" width="17.7109375" style="0" customWidth="1"/>
    <col min="4" max="4" width="11.421875" style="0" customWidth="1"/>
    <col min="5" max="5" width="4.7109375" style="0" customWidth="1"/>
    <col min="6" max="6" width="8.57421875" style="0" customWidth="1"/>
    <col min="7" max="7" width="14.57421875" style="0" customWidth="1"/>
    <col min="8" max="8" width="15.57421875" style="0" customWidth="1"/>
    <col min="9" max="9" width="6.140625" style="0" customWidth="1"/>
    <col min="10" max="10" width="7.140625" style="0" customWidth="1"/>
    <col min="11" max="12" width="9.00390625" style="0" customWidth="1"/>
  </cols>
  <sheetData>
    <row r="1" spans="1:12" ht="13.5" thickBot="1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4" t="s">
        <v>33</v>
      </c>
      <c r="L1" s="54"/>
    </row>
    <row r="2" spans="1:142" s="28" customFormat="1" ht="13.5" thickBot="1">
      <c r="A2" s="27">
        <v>1</v>
      </c>
      <c r="B2" s="26">
        <v>2</v>
      </c>
      <c r="C2" s="27">
        <v>3</v>
      </c>
      <c r="D2" s="27">
        <v>4</v>
      </c>
      <c r="E2" s="27">
        <v>5</v>
      </c>
      <c r="F2" s="27">
        <v>6</v>
      </c>
      <c r="G2" s="27">
        <v>7</v>
      </c>
      <c r="H2" s="27">
        <v>8</v>
      </c>
      <c r="I2" s="27">
        <v>9</v>
      </c>
      <c r="J2" s="27">
        <v>10</v>
      </c>
      <c r="K2" s="27">
        <v>11</v>
      </c>
      <c r="L2" s="27">
        <v>12</v>
      </c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</row>
    <row r="3" spans="1:12" ht="47.25" customHeight="1" thickBot="1">
      <c r="A3" s="51" t="s">
        <v>0</v>
      </c>
      <c r="B3" s="44" t="s">
        <v>1</v>
      </c>
      <c r="C3" s="44" t="s">
        <v>2</v>
      </c>
      <c r="D3" s="44" t="s">
        <v>3</v>
      </c>
      <c r="E3" s="45" t="s">
        <v>4</v>
      </c>
      <c r="F3" s="45" t="s">
        <v>5</v>
      </c>
      <c r="G3" s="45" t="s">
        <v>34</v>
      </c>
      <c r="H3" s="46" t="s">
        <v>6</v>
      </c>
      <c r="I3" s="47" t="s">
        <v>7</v>
      </c>
      <c r="J3" s="45" t="s">
        <v>8</v>
      </c>
      <c r="K3" s="48" t="s">
        <v>9</v>
      </c>
      <c r="L3" s="49" t="s">
        <v>10</v>
      </c>
    </row>
    <row r="4" spans="1:12" ht="15" customHeight="1" thickTop="1">
      <c r="A4" s="60">
        <v>1</v>
      </c>
      <c r="B4" s="61" t="s">
        <v>11</v>
      </c>
      <c r="C4" s="1" t="s">
        <v>12</v>
      </c>
      <c r="D4" s="1">
        <v>240</v>
      </c>
      <c r="E4" s="1">
        <v>2</v>
      </c>
      <c r="F4" s="3">
        <v>1</v>
      </c>
      <c r="G4" s="3">
        <v>2</v>
      </c>
      <c r="H4" s="4"/>
      <c r="I4" s="5">
        <v>0.08</v>
      </c>
      <c r="J4" s="6">
        <f aca="true" t="shared" si="0" ref="J4:J24">(H4*0.08)+H4</f>
        <v>0</v>
      </c>
      <c r="K4" s="6">
        <f aca="true" t="shared" si="1" ref="K4:K24">J4*G4</f>
        <v>0</v>
      </c>
      <c r="L4" s="59">
        <f>SUM(K4:K9)</f>
        <v>0</v>
      </c>
    </row>
    <row r="5" spans="1:12" ht="16.5" customHeight="1">
      <c r="A5" s="56"/>
      <c r="B5" s="58"/>
      <c r="C5" s="2" t="s">
        <v>13</v>
      </c>
      <c r="D5" s="1">
        <v>240</v>
      </c>
      <c r="E5" s="1">
        <v>2</v>
      </c>
      <c r="F5" s="3">
        <v>1</v>
      </c>
      <c r="G5" s="3">
        <v>2</v>
      </c>
      <c r="H5" s="4"/>
      <c r="I5" s="5">
        <v>0.08</v>
      </c>
      <c r="J5" s="6">
        <f t="shared" si="0"/>
        <v>0</v>
      </c>
      <c r="K5" s="6">
        <f t="shared" si="1"/>
        <v>0</v>
      </c>
      <c r="L5" s="59">
        <f>SUM(K4+K5)</f>
        <v>0</v>
      </c>
    </row>
    <row r="6" spans="1:12" ht="12.75">
      <c r="A6" s="56"/>
      <c r="B6" s="58"/>
      <c r="C6" s="1" t="s">
        <v>14</v>
      </c>
      <c r="D6" s="1">
        <v>240</v>
      </c>
      <c r="E6" s="1">
        <v>1</v>
      </c>
      <c r="F6" s="3">
        <v>1</v>
      </c>
      <c r="G6" s="3">
        <v>1</v>
      </c>
      <c r="H6" s="4"/>
      <c r="I6" s="5">
        <v>0.08</v>
      </c>
      <c r="J6" s="6">
        <f t="shared" si="0"/>
        <v>0</v>
      </c>
      <c r="K6" s="6">
        <f t="shared" si="1"/>
        <v>0</v>
      </c>
      <c r="L6" s="59"/>
    </row>
    <row r="7" spans="1:12" ht="14.25" customHeight="1">
      <c r="A7" s="56"/>
      <c r="B7" s="58"/>
      <c r="C7" s="1" t="s">
        <v>15</v>
      </c>
      <c r="D7" s="1">
        <v>120</v>
      </c>
      <c r="E7" s="1">
        <v>1</v>
      </c>
      <c r="F7" s="3">
        <v>4</v>
      </c>
      <c r="G7" s="3">
        <v>4</v>
      </c>
      <c r="H7" s="4"/>
      <c r="I7" s="5">
        <v>0.08</v>
      </c>
      <c r="J7" s="6">
        <f t="shared" si="0"/>
        <v>0</v>
      </c>
      <c r="K7" s="6">
        <f t="shared" si="1"/>
        <v>0</v>
      </c>
      <c r="L7" s="59">
        <f>SUM(K6+K7)</f>
        <v>0</v>
      </c>
    </row>
    <row r="8" spans="1:12" ht="12.75">
      <c r="A8" s="56"/>
      <c r="B8" s="58"/>
      <c r="C8" s="1" t="s">
        <v>16</v>
      </c>
      <c r="D8" s="1">
        <v>1100</v>
      </c>
      <c r="E8" s="1">
        <v>4</v>
      </c>
      <c r="F8" s="3">
        <v>8</v>
      </c>
      <c r="G8" s="3">
        <v>32</v>
      </c>
      <c r="H8" s="4"/>
      <c r="I8" s="5">
        <v>0.08</v>
      </c>
      <c r="J8" s="6">
        <f t="shared" si="0"/>
        <v>0</v>
      </c>
      <c r="K8" s="6">
        <f t="shared" si="1"/>
        <v>0</v>
      </c>
      <c r="L8" s="59"/>
    </row>
    <row r="9" spans="1:12" ht="13.5" thickBot="1">
      <c r="A9" s="57"/>
      <c r="B9" s="58"/>
      <c r="C9" s="2" t="s">
        <v>17</v>
      </c>
      <c r="D9" s="1">
        <v>660</v>
      </c>
      <c r="E9" s="1">
        <v>1</v>
      </c>
      <c r="F9" s="3">
        <v>4</v>
      </c>
      <c r="G9" s="3">
        <v>4</v>
      </c>
      <c r="H9" s="4"/>
      <c r="I9" s="5">
        <v>0.08</v>
      </c>
      <c r="J9" s="6">
        <f t="shared" si="0"/>
        <v>0</v>
      </c>
      <c r="K9" s="6">
        <f t="shared" si="1"/>
        <v>0</v>
      </c>
      <c r="L9" s="59"/>
    </row>
    <row r="10" spans="1:12" ht="14.25" customHeight="1">
      <c r="A10" s="55" t="s">
        <v>18</v>
      </c>
      <c r="B10" s="61" t="s">
        <v>19</v>
      </c>
      <c r="C10" s="1" t="s">
        <v>12</v>
      </c>
      <c r="D10" s="1">
        <v>1100</v>
      </c>
      <c r="E10" s="1">
        <v>1</v>
      </c>
      <c r="F10" s="3">
        <v>4</v>
      </c>
      <c r="G10" s="3">
        <v>4</v>
      </c>
      <c r="H10" s="4"/>
      <c r="I10" s="5">
        <v>0.08</v>
      </c>
      <c r="J10" s="6">
        <f t="shared" si="0"/>
        <v>0</v>
      </c>
      <c r="K10" s="6">
        <f t="shared" si="1"/>
        <v>0</v>
      </c>
      <c r="L10" s="59">
        <f>SUM(K10:K14)</f>
        <v>0</v>
      </c>
    </row>
    <row r="11" spans="1:12" ht="12.75">
      <c r="A11" s="56"/>
      <c r="B11" s="61"/>
      <c r="C11" s="2" t="s">
        <v>13</v>
      </c>
      <c r="D11" s="1">
        <v>1100</v>
      </c>
      <c r="E11" s="1">
        <v>1</v>
      </c>
      <c r="F11" s="3">
        <v>4</v>
      </c>
      <c r="G11" s="3">
        <v>4</v>
      </c>
      <c r="H11" s="4"/>
      <c r="I11" s="5">
        <v>0.08</v>
      </c>
      <c r="J11" s="6">
        <f t="shared" si="0"/>
        <v>0</v>
      </c>
      <c r="K11" s="6">
        <f t="shared" si="1"/>
        <v>0</v>
      </c>
      <c r="L11" s="59"/>
    </row>
    <row r="12" spans="1:12" ht="12.75">
      <c r="A12" s="56"/>
      <c r="B12" s="58"/>
      <c r="C12" s="1" t="s">
        <v>14</v>
      </c>
      <c r="D12" s="1">
        <v>240</v>
      </c>
      <c r="E12" s="1">
        <v>1</v>
      </c>
      <c r="F12" s="3">
        <v>4</v>
      </c>
      <c r="G12" s="3">
        <v>4</v>
      </c>
      <c r="H12" s="4"/>
      <c r="I12" s="5">
        <v>0.08</v>
      </c>
      <c r="J12" s="6">
        <f t="shared" si="0"/>
        <v>0</v>
      </c>
      <c r="K12" s="6">
        <f t="shared" si="1"/>
        <v>0</v>
      </c>
      <c r="L12" s="59"/>
    </row>
    <row r="13" spans="1:12" ht="12.75">
      <c r="A13" s="56"/>
      <c r="B13" s="58"/>
      <c r="C13" s="1" t="s">
        <v>15</v>
      </c>
      <c r="D13" s="1">
        <v>120</v>
      </c>
      <c r="E13" s="1">
        <v>1</v>
      </c>
      <c r="F13" s="3">
        <v>4</v>
      </c>
      <c r="G13" s="3">
        <v>4</v>
      </c>
      <c r="H13" s="4"/>
      <c r="I13" s="5">
        <v>0.08</v>
      </c>
      <c r="J13" s="6">
        <f t="shared" si="0"/>
        <v>0</v>
      </c>
      <c r="K13" s="6">
        <f t="shared" si="1"/>
        <v>0</v>
      </c>
      <c r="L13" s="59"/>
    </row>
    <row r="14" spans="1:12" ht="13.5" thickBot="1">
      <c r="A14" s="57"/>
      <c r="B14" s="58"/>
      <c r="C14" s="1" t="s">
        <v>16</v>
      </c>
      <c r="D14" s="1">
        <v>3500</v>
      </c>
      <c r="E14" s="1">
        <v>1</v>
      </c>
      <c r="F14" s="3">
        <v>8</v>
      </c>
      <c r="G14" s="3">
        <v>8</v>
      </c>
      <c r="H14" s="4"/>
      <c r="I14" s="5">
        <v>0.08</v>
      </c>
      <c r="J14" s="6">
        <f t="shared" si="0"/>
        <v>0</v>
      </c>
      <c r="K14" s="6">
        <f t="shared" si="1"/>
        <v>0</v>
      </c>
      <c r="L14" s="59"/>
    </row>
    <row r="15" spans="1:12" ht="12.75">
      <c r="A15" s="55" t="s">
        <v>20</v>
      </c>
      <c r="B15" s="58" t="s">
        <v>21</v>
      </c>
      <c r="C15" s="1" t="s">
        <v>12</v>
      </c>
      <c r="D15" s="1">
        <v>1100</v>
      </c>
      <c r="E15" s="1">
        <v>2</v>
      </c>
      <c r="F15" s="3">
        <v>4</v>
      </c>
      <c r="G15" s="3">
        <v>8</v>
      </c>
      <c r="H15" s="4"/>
      <c r="I15" s="5">
        <v>0.08</v>
      </c>
      <c r="J15" s="6">
        <f t="shared" si="0"/>
        <v>0</v>
      </c>
      <c r="K15" s="6">
        <f t="shared" si="1"/>
        <v>0</v>
      </c>
      <c r="L15" s="59">
        <f>SUM(K15:K19)</f>
        <v>0</v>
      </c>
    </row>
    <row r="16" spans="1:12" ht="12.75">
      <c r="A16" s="56"/>
      <c r="B16" s="58"/>
      <c r="C16" s="2" t="s">
        <v>13</v>
      </c>
      <c r="D16" s="1">
        <v>1100</v>
      </c>
      <c r="E16" s="1">
        <v>2</v>
      </c>
      <c r="F16" s="3">
        <v>4</v>
      </c>
      <c r="G16" s="3">
        <v>8</v>
      </c>
      <c r="H16" s="4"/>
      <c r="I16" s="5">
        <v>0.08</v>
      </c>
      <c r="J16" s="6">
        <f t="shared" si="0"/>
        <v>0</v>
      </c>
      <c r="K16" s="6">
        <f t="shared" si="1"/>
        <v>0</v>
      </c>
      <c r="L16" s="59"/>
    </row>
    <row r="17" spans="1:12" ht="12.75">
      <c r="A17" s="56"/>
      <c r="B17" s="58"/>
      <c r="C17" s="1" t="s">
        <v>14</v>
      </c>
      <c r="D17" s="1">
        <v>240</v>
      </c>
      <c r="E17" s="1">
        <v>1</v>
      </c>
      <c r="F17" s="3">
        <v>1</v>
      </c>
      <c r="G17" s="3">
        <v>1</v>
      </c>
      <c r="H17" s="4"/>
      <c r="I17" s="5">
        <v>0.08</v>
      </c>
      <c r="J17" s="6">
        <f t="shared" si="0"/>
        <v>0</v>
      </c>
      <c r="K17" s="6">
        <f t="shared" si="1"/>
        <v>0</v>
      </c>
      <c r="L17" s="59"/>
    </row>
    <row r="18" spans="1:12" ht="12.75">
      <c r="A18" s="56"/>
      <c r="B18" s="58"/>
      <c r="C18" s="1" t="s">
        <v>15</v>
      </c>
      <c r="D18" s="1">
        <v>120</v>
      </c>
      <c r="E18" s="1">
        <v>1</v>
      </c>
      <c r="F18" s="3">
        <v>1</v>
      </c>
      <c r="G18" s="3">
        <v>4</v>
      </c>
      <c r="H18" s="4"/>
      <c r="I18" s="5">
        <v>0.08</v>
      </c>
      <c r="J18" s="6">
        <f t="shared" si="0"/>
        <v>0</v>
      </c>
      <c r="K18" s="6">
        <f t="shared" si="1"/>
        <v>0</v>
      </c>
      <c r="L18" s="59"/>
    </row>
    <row r="19" spans="1:12" ht="13.5" thickBot="1">
      <c r="A19" s="57"/>
      <c r="B19" s="58"/>
      <c r="C19" s="1" t="s">
        <v>16</v>
      </c>
      <c r="D19" s="1">
        <v>1100</v>
      </c>
      <c r="E19" s="1">
        <v>5</v>
      </c>
      <c r="F19" s="3">
        <v>4</v>
      </c>
      <c r="G19" s="3">
        <v>20</v>
      </c>
      <c r="H19" s="4"/>
      <c r="I19" s="5">
        <v>0.08</v>
      </c>
      <c r="J19" s="6">
        <f t="shared" si="0"/>
        <v>0</v>
      </c>
      <c r="K19" s="6">
        <f t="shared" si="1"/>
        <v>0</v>
      </c>
      <c r="L19" s="59"/>
    </row>
    <row r="20" spans="1:12" ht="12.75">
      <c r="A20" s="55">
        <v>4</v>
      </c>
      <c r="B20" s="58" t="s">
        <v>22</v>
      </c>
      <c r="C20" s="1" t="s">
        <v>12</v>
      </c>
      <c r="D20" s="1">
        <v>240</v>
      </c>
      <c r="E20" s="1">
        <v>1</v>
      </c>
      <c r="F20" s="3">
        <v>2</v>
      </c>
      <c r="G20" s="3">
        <v>2</v>
      </c>
      <c r="H20" s="4"/>
      <c r="I20" s="5">
        <v>0.08</v>
      </c>
      <c r="J20" s="6">
        <f t="shared" si="0"/>
        <v>0</v>
      </c>
      <c r="K20" s="6">
        <f t="shared" si="1"/>
        <v>0</v>
      </c>
      <c r="L20" s="59">
        <f>SUM(K20:K24)</f>
        <v>0</v>
      </c>
    </row>
    <row r="21" spans="1:12" ht="12.75">
      <c r="A21" s="56"/>
      <c r="B21" s="58"/>
      <c r="C21" s="2" t="s">
        <v>13</v>
      </c>
      <c r="D21" s="1">
        <v>240</v>
      </c>
      <c r="E21" s="1">
        <v>1</v>
      </c>
      <c r="F21" s="3">
        <v>2</v>
      </c>
      <c r="G21" s="3">
        <v>2</v>
      </c>
      <c r="H21" s="4"/>
      <c r="I21" s="5">
        <v>0.08</v>
      </c>
      <c r="J21" s="6">
        <f t="shared" si="0"/>
        <v>0</v>
      </c>
      <c r="K21" s="6">
        <f t="shared" si="1"/>
        <v>0</v>
      </c>
      <c r="L21" s="59"/>
    </row>
    <row r="22" spans="1:12" ht="12.75">
      <c r="A22" s="56"/>
      <c r="B22" s="58"/>
      <c r="C22" s="1" t="s">
        <v>14</v>
      </c>
      <c r="D22" s="1">
        <v>120</v>
      </c>
      <c r="E22" s="1">
        <v>1</v>
      </c>
      <c r="F22" s="3">
        <v>1</v>
      </c>
      <c r="G22" s="3">
        <v>1</v>
      </c>
      <c r="H22" s="4"/>
      <c r="I22" s="5">
        <v>0.08</v>
      </c>
      <c r="J22" s="6">
        <f t="shared" si="0"/>
        <v>0</v>
      </c>
      <c r="K22" s="6">
        <f t="shared" si="1"/>
        <v>0</v>
      </c>
      <c r="L22" s="59"/>
    </row>
    <row r="23" spans="1:12" ht="12.75">
      <c r="A23" s="56"/>
      <c r="B23" s="58"/>
      <c r="C23" s="1" t="s">
        <v>15</v>
      </c>
      <c r="D23" s="1">
        <v>120</v>
      </c>
      <c r="E23" s="1">
        <v>1</v>
      </c>
      <c r="F23" s="3">
        <v>4</v>
      </c>
      <c r="G23" s="3">
        <v>4</v>
      </c>
      <c r="H23" s="4"/>
      <c r="I23" s="5">
        <v>0.08</v>
      </c>
      <c r="J23" s="6">
        <f t="shared" si="0"/>
        <v>0</v>
      </c>
      <c r="K23" s="6">
        <f t="shared" si="1"/>
        <v>0</v>
      </c>
      <c r="L23" s="59"/>
    </row>
    <row r="24" spans="1:12" ht="13.5" thickBot="1">
      <c r="A24" s="57"/>
      <c r="B24" s="58"/>
      <c r="C24" s="1" t="s">
        <v>16</v>
      </c>
      <c r="D24" s="1">
        <v>1100</v>
      </c>
      <c r="E24" s="1">
        <v>1</v>
      </c>
      <c r="F24" s="3">
        <v>8</v>
      </c>
      <c r="G24" s="3">
        <v>8</v>
      </c>
      <c r="H24" s="4"/>
      <c r="I24" s="5">
        <v>0.08</v>
      </c>
      <c r="J24" s="6">
        <f t="shared" si="0"/>
        <v>0</v>
      </c>
      <c r="K24" s="6">
        <f t="shared" si="1"/>
        <v>0</v>
      </c>
      <c r="L24" s="59"/>
    </row>
    <row r="25" spans="1:12" ht="13.5" thickBot="1">
      <c r="A25" s="29"/>
      <c r="B25" s="9"/>
      <c r="C25" s="10"/>
      <c r="D25" s="10"/>
      <c r="E25" s="11"/>
      <c r="F25" s="11"/>
      <c r="G25" s="11"/>
      <c r="H25" s="12"/>
      <c r="I25" s="12"/>
      <c r="J25" s="13" t="s">
        <v>23</v>
      </c>
      <c r="K25" s="14" t="s">
        <v>24</v>
      </c>
      <c r="L25" s="15">
        <f>SUM(L4:L24)</f>
        <v>0</v>
      </c>
    </row>
    <row r="26" spans="1:12" ht="14.25" thickBot="1" thickTop="1">
      <c r="A26" s="8"/>
      <c r="B26" s="9"/>
      <c r="C26" s="10"/>
      <c r="D26" s="10"/>
      <c r="E26" s="11"/>
      <c r="F26" s="11"/>
      <c r="G26" s="11"/>
      <c r="H26" s="12"/>
      <c r="I26" s="12"/>
      <c r="J26" s="13" t="s">
        <v>25</v>
      </c>
      <c r="K26" s="32" t="s">
        <v>24</v>
      </c>
      <c r="L26" s="33">
        <f>17*L25</f>
        <v>0</v>
      </c>
    </row>
    <row r="27" spans="1:13" ht="14.25" thickBot="1" thickTop="1">
      <c r="A27" s="62" t="s">
        <v>26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4"/>
      <c r="M27" s="50"/>
    </row>
    <row r="28" spans="1:12" ht="30.75" thickBot="1" thickTop="1">
      <c r="A28" s="34" t="str">
        <f>A10</f>
        <v>2*</v>
      </c>
      <c r="B28" s="35" t="str">
        <f>B10</f>
        <v>Komitetu Obrony Robotników 23</v>
      </c>
      <c r="C28" s="36" t="s">
        <v>27</v>
      </c>
      <c r="D28" s="37">
        <v>1100</v>
      </c>
      <c r="E28" s="37">
        <v>1</v>
      </c>
      <c r="F28" s="37">
        <v>1</v>
      </c>
      <c r="G28" s="38">
        <v>6</v>
      </c>
      <c r="H28" s="39"/>
      <c r="I28" s="40">
        <f>I23</f>
        <v>0.08</v>
      </c>
      <c r="J28" s="41">
        <f>(H28*0.08)+H28</f>
        <v>0</v>
      </c>
      <c r="K28" s="42">
        <f>J28*G28</f>
        <v>0</v>
      </c>
      <c r="L28" s="43" t="s">
        <v>28</v>
      </c>
    </row>
    <row r="29" spans="1:12" ht="30" thickBot="1">
      <c r="A29" s="30" t="str">
        <f>A15</f>
        <v>3*</v>
      </c>
      <c r="B29" s="31" t="str">
        <f>B15</f>
        <v>Podchorążych 38</v>
      </c>
      <c r="C29" s="16" t="s">
        <v>29</v>
      </c>
      <c r="D29" s="1">
        <v>6000</v>
      </c>
      <c r="E29" s="1">
        <v>1</v>
      </c>
      <c r="F29" s="1">
        <v>1</v>
      </c>
      <c r="G29" s="2">
        <v>12</v>
      </c>
      <c r="H29" s="17"/>
      <c r="I29" s="5">
        <f>I24</f>
        <v>0.08</v>
      </c>
      <c r="J29" s="6">
        <f>(H29*0.08)+H29</f>
        <v>0</v>
      </c>
      <c r="K29" s="7">
        <f>J29*G29</f>
        <v>0</v>
      </c>
      <c r="L29" s="18" t="s">
        <v>30</v>
      </c>
    </row>
    <row r="30" spans="3:12" ht="12.75">
      <c r="C30" s="19"/>
      <c r="H30" s="20"/>
      <c r="I30" s="20"/>
      <c r="J30" s="21" t="str">
        <f>K25</f>
        <v>Razem</v>
      </c>
      <c r="K30" s="22">
        <f>K28+K29</f>
        <v>0</v>
      </c>
      <c r="L30" s="23"/>
    </row>
    <row r="31" spans="3:11" ht="12.75">
      <c r="C31" s="19"/>
      <c r="H31" s="20"/>
      <c r="I31" s="20"/>
      <c r="J31" s="24" t="s">
        <v>31</v>
      </c>
      <c r="K31" s="25">
        <f>L26+K30</f>
        <v>0</v>
      </c>
    </row>
  </sheetData>
  <sheetProtection selectLockedCells="1" selectUnlockedCells="1"/>
  <mergeCells count="15">
    <mergeCell ref="L4:L9"/>
    <mergeCell ref="A10:A14"/>
    <mergeCell ref="B10:B14"/>
    <mergeCell ref="L10:L14"/>
    <mergeCell ref="A27:L27"/>
    <mergeCell ref="A1:J1"/>
    <mergeCell ref="K1:L1"/>
    <mergeCell ref="A15:A19"/>
    <mergeCell ref="B15:B19"/>
    <mergeCell ref="L15:L19"/>
    <mergeCell ref="A20:A24"/>
    <mergeCell ref="B20:B24"/>
    <mergeCell ref="L20:L24"/>
    <mergeCell ref="A4:A9"/>
    <mergeCell ref="B4:B9"/>
  </mergeCells>
  <printOptions/>
  <pageMargins left="0.7875" right="0.7875" top="1.025" bottom="1.025" header="0.7875" footer="0.7875"/>
  <pageSetup fitToHeight="1" fitToWidth="1" horizontalDpi="600" verticalDpi="600" orientation="landscape" paperSize="9" scale="95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Smolińska Joanna</dc:creator>
  <cp:keywords/>
  <dc:description/>
  <cp:lastModifiedBy>Smolińska Joanna</cp:lastModifiedBy>
  <cp:lastPrinted>2020-06-29T10:18:02Z</cp:lastPrinted>
  <dcterms:created xsi:type="dcterms:W3CDTF">2020-06-25T09:52:19Z</dcterms:created>
  <dcterms:modified xsi:type="dcterms:W3CDTF">2020-06-29T10:23:57Z</dcterms:modified>
  <cp:category/>
  <cp:version/>
  <cp:contentType/>
  <cp:contentStatus/>
</cp:coreProperties>
</file>