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8109\Documents\Tomek\Tomek2\Wnioski,zamówienia\na stronę\Biurowe\stacja graficzna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/>
  </bookViews>
  <sheets>
    <sheet name="Arkusz1" sheetId="1" r:id="rId1"/>
  </sheets>
  <definedNames>
    <definedName name="jedn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_xlnm.Print_Area" localSheetId="0">Arkusz1!$A$1:$F$39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s="1"/>
  <c r="E29" i="1" l="1"/>
  <c r="F29" i="1" s="1"/>
  <c r="E30" i="1" l="1"/>
  <c r="F30" i="1" s="1"/>
  <c r="K1" i="1" s="1"/>
  <c r="L4" i="1" s="1"/>
  <c r="P3" i="1"/>
  <c r="Q3" i="1"/>
  <c r="Q4" i="1" s="1"/>
  <c r="O3" i="1" l="1"/>
  <c r="O4" i="1" s="1"/>
  <c r="K7" i="1" s="1"/>
  <c r="M3" i="1"/>
  <c r="M4" i="1" s="1"/>
  <c r="N3" i="1"/>
  <c r="N4" i="1" s="1"/>
  <c r="L5" i="1"/>
  <c r="P4" i="1"/>
  <c r="K8" i="1" l="1"/>
  <c r="A32" i="1" s="1"/>
  <c r="K6" i="1"/>
</calcChain>
</file>

<file path=xl/sharedStrings.xml><?xml version="1.0" encoding="utf-8"?>
<sst xmlns="http://schemas.openxmlformats.org/spreadsheetml/2006/main" count="54" uniqueCount="54">
  <si>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</si>
  <si>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</si>
  <si>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</si>
  <si>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</si>
  <si>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</si>
  <si>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</si>
  <si>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</si>
  <si>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</si>
  <si>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</si>
  <si>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</si>
  <si>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</si>
  <si>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</si>
  <si>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</si>
  <si>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</si>
  <si>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</si>
  <si>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</si>
  <si>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</si>
  <si>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</si>
  <si>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</si>
  <si>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</si>
  <si>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</si>
  <si>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</si>
  <si>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</si>
  <si>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</si>
  <si>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</si>
  <si>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</si>
  <si>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</si>
  <si>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</si>
  <si>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</si>
  <si>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Załacznik nr 1</t>
  </si>
  <si>
    <t>Warszawa, dnia 03.09.2025</t>
  </si>
  <si>
    <t>e-mail:tomasz.lysiak@strazgraniczna.pl tel. stac.: 22 500 3177, tel. kom.: 797 338 100</t>
  </si>
  <si>
    <t>Zamawiający dopuszcza składanie ofert częściowych</t>
  </si>
  <si>
    <t>1.</t>
  </si>
  <si>
    <t>dostawa na koszt Wykonawcy. Co najmniej 3 dni przed dostawą Wykonawca powiadomi Zamawiającego o dostawie. Sprzedający dostarczy przedmioty zamówienia w terminie do 14 dni od chwili złożenia zamówienia. 
F-ra płatna przelewem na konto wskazane przez Wykonawcę w terminie 14 dni od dnia dostarczenia jej do                        Zamawiającego.</t>
  </si>
  <si>
    <t>2.</t>
  </si>
  <si>
    <t>podpisaną przez oferenta ofertę należy wysłać na adres e-mail:tomasz.lysiak@strazgraniczna.pl do dnia 09.09.2025r.  do godziny 15:00</t>
  </si>
  <si>
    <t>Oferta nie jest traktowana całościowo. Zamawiający dokona wyboru najkorzystniejszej oferty 
z poszczególnej pozycji.</t>
  </si>
  <si>
    <t>3.</t>
  </si>
  <si>
    <t>4.</t>
  </si>
  <si>
    <t>Wiersz pomocniczy 2</t>
  </si>
  <si>
    <t>II.</t>
  </si>
  <si>
    <t>Szczegóły dotyczące realizacji zamówienia:</t>
  </si>
  <si>
    <t>III.</t>
  </si>
  <si>
    <t>Oświadczam, iż zapoznałem się i akceptuję warunki dotyczące realizacji przedmiotu zamówienia przedstawione                                 w ogłoszeniu o zamówieniu nr 46 /ZM/2025. Oświadczam, iż zapoznałem się z klauzulą informacyjną RODO załączoną do ogłoszenia o zamówieniu nr 46/ZM/2025.</t>
  </si>
  <si>
    <t>IV.</t>
  </si>
  <si>
    <t>Oferuję wykonanie przedmiotu zamówienia: proszę wypełnic zamieszczoną poniżej tabelę.</t>
  </si>
  <si>
    <t>V.</t>
  </si>
  <si>
    <t>Oświadczam, że wyrażam zgodę na udostępnienie moich danych osobowych przez Nadwiślański Oddział Straży                       Granicznej im. Powstania Warszawskiego w celu monitoringu, sprawozdawczości i audytu realizowanego projektu, wyłącznie podmiotom uprawnionym do prowadzenia powyższych czynności lub ich przedstawicielom  zgodnie z  ustawą z dnia 10 maja 2018 r. o ochronie danych osobowych (Dz.U. z 2019 r. poz. 1781 z późn. zm.).</t>
  </si>
  <si>
    <t>tablet intuos pro large ptk870</t>
  </si>
  <si>
    <t>komplet: stacja graficzna IT media render 3d pro UE z Monitorem HP 738pu 37-5 WUHD HDMI DP Display</t>
  </si>
  <si>
    <t>I.</t>
  </si>
  <si>
    <t>Nazwa i nr zamówienia: sprzedaż i dostawa stacji graficznej IT media render 3d pro UE z Monitorem HP 738pu 37-5 WUHD HDMI DP Display - komplet + tablet intuos pro large ptk870</t>
  </si>
  <si>
    <t xml:space="preserve"> FORMULARZ OFERTOWY do zamówienia nr 46/ZM/2025 dotyczący: sprzedaży i dostawy stacji graficznej IT media render 3d pro UE z Monitorem HP 738pu 37-5 WUHD HDMI DP Display - komplet + tabletu intuos pro large ptk870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</si>
</sst>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0" tint="-0.34998626667073579"/>
      <name val="Times New Roman"/>
      <family val="2"/>
      <charset val="238"/>
    </font>
    <font>
      <sz val="11"/>
      <color rgb="FFFFFF00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0" fontId="0" fillId="0" borderId="0" xfId="0" applyAlignment="1"/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view="pageBreakPreview" zoomScale="130" zoomScaleNormal="100" zoomScaleSheetLayoutView="130" workbookViewId="0">
      <selection activeCell="A8" sqref="A8:F8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6" width="14.42578125" customWidth="1"/>
    <col min="7" max="7" width="10.140625" customWidth="1"/>
    <col min="8" max="18" width="9.140625" customWidth="1"/>
  </cols>
  <sheetData>
    <row r="1" spans="1:19" x14ac:dyDescent="0.25">
      <c r="F1" t="s">
        <v>29</v>
      </c>
      <c r="H1" s="28"/>
      <c r="I1" s="28"/>
      <c r="J1" s="1" t="s">
        <v>11</v>
      </c>
      <c r="K1" s="2">
        <f>F30</f>
        <v>0</v>
      </c>
      <c r="L1" s="3"/>
      <c r="M1" s="1"/>
      <c r="N1" s="1"/>
      <c r="O1" s="1"/>
      <c r="P1" s="1"/>
      <c r="Q1" s="1"/>
      <c r="R1" s="25"/>
      <c r="S1" s="28"/>
    </row>
    <row r="2" spans="1:19" x14ac:dyDescent="0.25">
      <c r="H2" s="28"/>
      <c r="I2" s="28"/>
      <c r="J2" s="1"/>
      <c r="K2" s="3"/>
      <c r="L2" s="4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25"/>
      <c r="S2" s="28"/>
    </row>
    <row r="3" spans="1:19" x14ac:dyDescent="0.25">
      <c r="E3" s="9" t="s">
        <v>30</v>
      </c>
      <c r="H3" s="28"/>
      <c r="I3" s="28"/>
      <c r="J3" s="1" t="s">
        <v>18</v>
      </c>
      <c r="K3" s="1"/>
      <c r="L3" s="6"/>
      <c r="M3" s="5">
        <f>ROUND((K1-INT(K1))*100,0)</f>
        <v>0</v>
      </c>
      <c r="N3" s="5">
        <f>IF(K1&gt;=1,VALUE(RIGHT(LEFT(INT(K1),LEN(INT(K1))),3)),0)</f>
        <v>0</v>
      </c>
      <c r="O3" s="5">
        <f>IF(K1&gt;=1000,VALUE(TEXT(RIGHT(LEFT(INT(K1),LEN(INT(K1))-3),3),"000")),0)</f>
        <v>0</v>
      </c>
      <c r="P3" s="5">
        <f>IF(K1&gt;=1000000,VALUE(TEXT(RIGHT(LEFT(INT(K1),LEN(INT(K1))-6),3),"000")),0)</f>
        <v>0</v>
      </c>
      <c r="Q3" s="5">
        <f>IF(K1&gt;=1000000000,VALUE(TEXT(RIGHT(LEFT(INT(K1),LEN(INT(K1))-9),3),"000")),0)</f>
        <v>0</v>
      </c>
      <c r="R3" s="25"/>
      <c r="S3" s="28"/>
    </row>
    <row r="4" spans="1:19" x14ac:dyDescent="0.25">
      <c r="A4" s="9"/>
      <c r="B4" s="10"/>
      <c r="C4" s="10"/>
      <c r="D4" s="10"/>
      <c r="E4" s="10"/>
      <c r="F4" s="11"/>
      <c r="G4" s="9"/>
      <c r="H4" s="28"/>
      <c r="I4" s="28"/>
      <c r="J4" s="1" t="s">
        <v>40</v>
      </c>
      <c r="K4" s="1"/>
      <c r="L4" s="1" t="str">
        <f>ROUND((K1-INT(K1))*100,0)&amp;"/"&amp;100 &amp; " groszy"</f>
        <v>0/100 groszy</v>
      </c>
      <c r="M4" s="1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  <c r="R4" s="25"/>
      <c r="S4" s="28"/>
    </row>
    <row r="5" spans="1:19" ht="15" customHeight="1" x14ac:dyDescent="0.25">
      <c r="A5" s="12"/>
      <c r="B5" s="9"/>
      <c r="C5" s="9"/>
      <c r="D5" s="9"/>
      <c r="F5" s="9"/>
      <c r="G5" s="9"/>
      <c r="H5" s="28"/>
      <c r="I5" s="28"/>
      <c r="J5" s="1"/>
      <c r="K5" s="1"/>
      <c r="L5" s="1" t="str">
        <f>TEXT(ROUND((K1-INT(K1))*100,0),"00")&amp;"/"&amp;"100"</f>
        <v>00/100</v>
      </c>
      <c r="M5" s="1"/>
      <c r="N5" s="1"/>
      <c r="O5" s="1"/>
      <c r="P5" s="1"/>
      <c r="Q5" s="1"/>
      <c r="R5" s="25"/>
      <c r="S5" s="28"/>
    </row>
    <row r="6" spans="1:19" ht="51.75" customHeight="1" x14ac:dyDescent="0.25">
      <c r="A6" s="46" t="s">
        <v>53</v>
      </c>
      <c r="B6" s="46"/>
      <c r="C6" s="46"/>
      <c r="D6" s="46"/>
      <c r="E6" s="46"/>
      <c r="F6" s="46"/>
      <c r="G6" s="26"/>
      <c r="H6" s="28"/>
      <c r="I6" s="28"/>
      <c r="J6" s="7" t="s">
        <v>19</v>
      </c>
      <c r="K6" s="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8"/>
      <c r="M6" s="8"/>
      <c r="N6" s="8"/>
      <c r="O6" s="8"/>
      <c r="P6" s="8"/>
      <c r="Q6" s="8"/>
      <c r="R6" s="25"/>
      <c r="S6" s="28"/>
    </row>
    <row r="7" spans="1:19" x14ac:dyDescent="0.25">
      <c r="A7" s="49" t="s">
        <v>0</v>
      </c>
      <c r="B7" s="49"/>
      <c r="C7" s="9"/>
      <c r="D7" s="9"/>
      <c r="E7" s="9"/>
      <c r="F7" s="9"/>
      <c r="G7" s="9"/>
      <c r="H7" s="28"/>
      <c r="I7" s="28"/>
      <c r="J7" s="7" t="s">
        <v>20</v>
      </c>
      <c r="K7" s="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8"/>
      <c r="M7" s="8"/>
      <c r="N7" s="8"/>
      <c r="O7" s="8"/>
      <c r="P7" s="8"/>
      <c r="Q7" s="8"/>
      <c r="R7" s="25"/>
      <c r="S7" s="28"/>
    </row>
    <row r="8" spans="1:19" ht="20.25" customHeight="1" x14ac:dyDescent="0.25">
      <c r="A8" s="33" t="s">
        <v>1</v>
      </c>
      <c r="B8" s="33"/>
      <c r="C8" s="33"/>
      <c r="D8" s="33"/>
      <c r="E8" s="33"/>
      <c r="F8" s="33"/>
      <c r="G8" s="40"/>
      <c r="H8" s="28"/>
      <c r="I8" s="28"/>
      <c r="J8" s="7" t="s">
        <v>21</v>
      </c>
      <c r="K8" s="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8"/>
      <c r="M8" s="8"/>
      <c r="N8" s="8"/>
      <c r="O8" s="8"/>
      <c r="P8" s="8"/>
      <c r="Q8" s="8"/>
      <c r="R8" s="25"/>
      <c r="S8" s="28"/>
    </row>
    <row r="9" spans="1:19" x14ac:dyDescent="0.25">
      <c r="A9" s="33" t="s">
        <v>2</v>
      </c>
      <c r="B9" s="33"/>
      <c r="C9" s="33"/>
      <c r="D9" s="33"/>
      <c r="E9" s="33"/>
      <c r="F9" s="33"/>
      <c r="G9" s="40"/>
      <c r="H9" s="28"/>
      <c r="I9" s="28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x14ac:dyDescent="0.25">
      <c r="A10" s="33" t="s">
        <v>3</v>
      </c>
      <c r="B10" s="33"/>
      <c r="C10" s="33"/>
      <c r="D10" s="33"/>
      <c r="E10" s="33"/>
      <c r="F10" s="33"/>
      <c r="G10" s="40"/>
      <c r="H10" s="28"/>
      <c r="I10" s="28"/>
      <c r="J10" s="25"/>
      <c r="K10" s="25"/>
      <c r="L10" s="25"/>
      <c r="M10" s="25"/>
      <c r="N10" s="25"/>
      <c r="O10" s="25"/>
      <c r="P10" s="25"/>
      <c r="Q10" s="25"/>
      <c r="R10" s="25"/>
      <c r="S10" s="28"/>
    </row>
    <row r="11" spans="1:19" x14ac:dyDescent="0.25">
      <c r="A11" s="34" t="s">
        <v>31</v>
      </c>
      <c r="B11" s="34"/>
      <c r="C11" s="34"/>
      <c r="D11" s="34"/>
      <c r="E11" s="34"/>
      <c r="F11" s="34"/>
      <c r="G11" s="41"/>
      <c r="H11" s="28"/>
      <c r="I11" s="28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x14ac:dyDescent="0.25">
      <c r="A12" s="48" t="s">
        <v>24</v>
      </c>
      <c r="B12" s="48"/>
      <c r="C12" s="13"/>
      <c r="D12" s="13"/>
      <c r="E12" s="13"/>
      <c r="F12" s="13"/>
      <c r="G12" s="13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 x14ac:dyDescent="0.25">
      <c r="A13" s="47" t="s">
        <v>26</v>
      </c>
      <c r="B13" s="47"/>
      <c r="C13" s="13"/>
      <c r="D13" s="13"/>
      <c r="E13" s="13"/>
      <c r="F13" s="13"/>
      <c r="G13" s="13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 x14ac:dyDescent="0.25">
      <c r="A14" s="47" t="s">
        <v>27</v>
      </c>
      <c r="B14" s="47"/>
      <c r="C14" s="13"/>
      <c r="D14" s="13"/>
      <c r="E14" s="13"/>
      <c r="F14" s="13"/>
      <c r="G14" s="13"/>
    </row>
    <row r="15" spans="1:19" x14ac:dyDescent="0.25">
      <c r="A15" s="10"/>
      <c r="B15" s="13"/>
      <c r="C15" s="13"/>
      <c r="D15" s="13"/>
      <c r="E15" s="13"/>
      <c r="F15" s="13"/>
      <c r="G15" s="13"/>
    </row>
    <row r="16" spans="1:19" x14ac:dyDescent="0.25">
      <c r="A16" s="47" t="s">
        <v>28</v>
      </c>
      <c r="B16" s="47"/>
      <c r="C16" s="13"/>
      <c r="D16" s="13"/>
      <c r="E16" s="13"/>
      <c r="F16" s="13"/>
      <c r="G16" s="13"/>
    </row>
    <row r="17" spans="1:7" x14ac:dyDescent="0.25">
      <c r="A17" s="35" t="s">
        <v>23</v>
      </c>
      <c r="B17" s="35"/>
      <c r="C17" s="35"/>
      <c r="D17" s="35"/>
      <c r="E17" s="35"/>
      <c r="F17" s="35"/>
      <c r="G17" s="42"/>
    </row>
    <row r="18" spans="1:7" ht="30.75" customHeight="1" x14ac:dyDescent="0.25">
      <c r="A18" s="20" t="s">
        <v>51</v>
      </c>
      <c r="B18" s="31" t="s">
        <v>52</v>
      </c>
      <c r="C18" s="31"/>
      <c r="D18" s="31"/>
      <c r="E18" s="31"/>
      <c r="F18" s="31"/>
      <c r="G18" s="20"/>
    </row>
    <row r="19" spans="1:7" ht="15.75" customHeight="1" x14ac:dyDescent="0.25">
      <c r="A19" s="40" t="s">
        <v>41</v>
      </c>
      <c r="B19" s="33" t="s">
        <v>42</v>
      </c>
      <c r="C19" s="33"/>
      <c r="D19" s="33"/>
      <c r="E19" s="33"/>
      <c r="F19" s="33"/>
      <c r="G19" s="40"/>
    </row>
    <row r="20" spans="1:7" ht="54.75" customHeight="1" x14ac:dyDescent="0.25">
      <c r="A20" s="20" t="s">
        <v>33</v>
      </c>
      <c r="B20" s="31" t="s">
        <v>34</v>
      </c>
      <c r="C20" s="36"/>
      <c r="D20" s="36"/>
      <c r="E20" s="36"/>
      <c r="F20" s="36"/>
      <c r="G20" s="21"/>
    </row>
    <row r="21" spans="1:7" x14ac:dyDescent="0.25">
      <c r="A21" s="18" t="s">
        <v>35</v>
      </c>
      <c r="B21" s="31" t="s">
        <v>32</v>
      </c>
      <c r="C21" s="31"/>
      <c r="D21" s="31"/>
      <c r="E21" s="31"/>
      <c r="F21" s="31"/>
      <c r="G21" s="19"/>
    </row>
    <row r="22" spans="1:7" ht="29.25" customHeight="1" x14ac:dyDescent="0.25">
      <c r="A22" s="20" t="s">
        <v>38</v>
      </c>
      <c r="B22" s="31" t="s">
        <v>37</v>
      </c>
      <c r="C22" s="31"/>
      <c r="D22" s="31"/>
      <c r="E22" s="31"/>
      <c r="F22" s="31"/>
      <c r="G22" s="19"/>
    </row>
    <row r="23" spans="1:7" ht="30.75" customHeight="1" x14ac:dyDescent="0.25">
      <c r="A23" s="18" t="s">
        <v>39</v>
      </c>
      <c r="B23" s="30" t="s">
        <v>36</v>
      </c>
      <c r="C23" s="30"/>
      <c r="D23" s="30"/>
      <c r="E23" s="30"/>
      <c r="F23" s="30"/>
      <c r="G23" s="22"/>
    </row>
    <row r="24" spans="1:7" ht="50.25" customHeight="1" x14ac:dyDescent="0.25">
      <c r="A24" s="20" t="s">
        <v>43</v>
      </c>
      <c r="B24" s="31" t="s">
        <v>44</v>
      </c>
      <c r="C24" s="31"/>
      <c r="D24" s="31"/>
      <c r="E24" s="31"/>
      <c r="F24" s="31"/>
      <c r="G24" s="20"/>
    </row>
    <row r="25" spans="1:7" ht="15" customHeight="1" x14ac:dyDescent="0.25">
      <c r="A25" s="20" t="s">
        <v>45</v>
      </c>
      <c r="B25" s="43" t="s">
        <v>46</v>
      </c>
      <c r="C25" s="43"/>
      <c r="D25" s="43"/>
      <c r="E25" s="43"/>
      <c r="F25" s="43"/>
      <c r="G25" s="20"/>
    </row>
    <row r="26" spans="1:7" x14ac:dyDescent="0.25">
      <c r="A26" s="39" t="s">
        <v>4</v>
      </c>
      <c r="B26" s="39"/>
      <c r="C26" s="39"/>
      <c r="D26" s="39"/>
      <c r="E26" s="39"/>
      <c r="F26" s="39"/>
      <c r="G26" s="9"/>
    </row>
    <row r="27" spans="1:7" x14ac:dyDescent="0.25">
      <c r="A27" s="29" t="s">
        <v>5</v>
      </c>
      <c r="B27" s="29"/>
      <c r="C27" s="29" t="s">
        <v>6</v>
      </c>
      <c r="D27" s="14" t="s">
        <v>7</v>
      </c>
      <c r="E27" s="14" t="s">
        <v>8</v>
      </c>
      <c r="F27" s="14" t="s">
        <v>9</v>
      </c>
      <c r="G27" s="9"/>
    </row>
    <row r="28" spans="1:7" ht="38.25" x14ac:dyDescent="0.25">
      <c r="A28" s="29">
        <v>1</v>
      </c>
      <c r="B28" s="23" t="s">
        <v>50</v>
      </c>
      <c r="C28" s="29">
        <v>1</v>
      </c>
      <c r="D28" s="24">
        <v>0</v>
      </c>
      <c r="E28" s="24">
        <f>D28*C28</f>
        <v>0</v>
      </c>
      <c r="F28" s="24">
        <f>E28*1.23</f>
        <v>0</v>
      </c>
      <c r="G28" s="9"/>
    </row>
    <row r="29" spans="1:7" x14ac:dyDescent="0.25">
      <c r="A29" s="44">
        <v>2</v>
      </c>
      <c r="B29" s="45" t="s">
        <v>49</v>
      </c>
      <c r="C29" s="29">
        <v>1</v>
      </c>
      <c r="D29" s="24">
        <v>0</v>
      </c>
      <c r="E29" s="24">
        <f>D29*C29</f>
        <v>0</v>
      </c>
      <c r="F29" s="24">
        <f>E29*1.23</f>
        <v>0</v>
      </c>
      <c r="G29" s="9"/>
    </row>
    <row r="30" spans="1:7" x14ac:dyDescent="0.25">
      <c r="A30" s="15"/>
      <c r="B30" s="38" t="s">
        <v>10</v>
      </c>
      <c r="C30" s="38"/>
      <c r="D30" s="38"/>
      <c r="E30" s="17">
        <f>SUM(E29:E29)</f>
        <v>0</v>
      </c>
      <c r="F30" s="17">
        <f>E30*1.23</f>
        <v>0</v>
      </c>
      <c r="G30" s="9"/>
    </row>
    <row r="31" spans="1:7" ht="3.75" customHeight="1" x14ac:dyDescent="0.25">
      <c r="A31" s="9"/>
      <c r="B31" s="9"/>
      <c r="C31" s="9"/>
      <c r="D31" s="9"/>
      <c r="E31" s="9"/>
      <c r="F31" s="9"/>
      <c r="G31" s="9"/>
    </row>
    <row r="32" spans="1:7" x14ac:dyDescent="0.25">
      <c r="A32" s="32" t="str">
        <f>"słownie złotych brutto: "&amp;K8</f>
        <v xml:space="preserve">słownie złotych brutto: </v>
      </c>
      <c r="B32" s="32"/>
      <c r="C32" s="32"/>
      <c r="D32" s="32"/>
      <c r="E32" s="32"/>
      <c r="F32" s="32"/>
      <c r="G32" s="27"/>
    </row>
    <row r="33" spans="1:7" ht="60.75" customHeight="1" x14ac:dyDescent="0.25">
      <c r="A33" s="20" t="s">
        <v>47</v>
      </c>
      <c r="B33" s="31" t="s">
        <v>48</v>
      </c>
      <c r="C33" s="31"/>
      <c r="D33" s="31"/>
      <c r="E33" s="31"/>
      <c r="F33" s="31"/>
      <c r="G33" s="20"/>
    </row>
    <row r="34" spans="1:7" ht="30" customHeight="1" x14ac:dyDescent="0.25">
      <c r="A34" s="16"/>
      <c r="B34" s="16"/>
      <c r="C34" s="16"/>
      <c r="D34" s="16"/>
      <c r="E34" s="16"/>
      <c r="F34" s="16"/>
      <c r="G34" s="16"/>
    </row>
    <row r="35" spans="1:7" x14ac:dyDescent="0.25">
      <c r="A35" s="9"/>
      <c r="B35" s="9"/>
      <c r="C35" s="9"/>
      <c r="G35" s="9"/>
    </row>
    <row r="36" spans="1:7" x14ac:dyDescent="0.25">
      <c r="A36" s="9"/>
      <c r="B36" s="9"/>
      <c r="C36" s="9"/>
      <c r="G36" s="9"/>
    </row>
    <row r="38" spans="1:7" x14ac:dyDescent="0.25">
      <c r="D38" s="37" t="s">
        <v>22</v>
      </c>
      <c r="E38" s="37"/>
      <c r="F38" s="37"/>
    </row>
    <row r="39" spans="1:7" x14ac:dyDescent="0.25">
      <c r="D39" s="37" t="s">
        <v>25</v>
      </c>
      <c r="E39" s="37"/>
      <c r="F39" s="37"/>
    </row>
  </sheetData>
  <mergeCells count="25">
    <mergeCell ref="A7:B7"/>
    <mergeCell ref="B24:F24"/>
    <mergeCell ref="B25:F25"/>
    <mergeCell ref="B33:F33"/>
    <mergeCell ref="B18:F18"/>
    <mergeCell ref="A16:B16"/>
    <mergeCell ref="A9:F9"/>
    <mergeCell ref="A10:F10"/>
    <mergeCell ref="A11:F11"/>
    <mergeCell ref="A17:F17"/>
    <mergeCell ref="B19:F19"/>
    <mergeCell ref="A14:B14"/>
    <mergeCell ref="A13:B13"/>
    <mergeCell ref="A12:B12"/>
    <mergeCell ref="D39:F39"/>
    <mergeCell ref="D38:F38"/>
    <mergeCell ref="B30:D30"/>
    <mergeCell ref="A26:F26"/>
    <mergeCell ref="B23:F23"/>
    <mergeCell ref="B22:F22"/>
    <mergeCell ref="A6:F6"/>
    <mergeCell ref="A32:F32"/>
    <mergeCell ref="B21:F21"/>
    <mergeCell ref="B20:F20"/>
    <mergeCell ref="A8:F8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2025-03-18T09:01:56Z</cp:lastPrinted>
  <dcterms:created xsi:type="dcterms:W3CDTF">2024-07-03T09:56:48Z</dcterms:created>
  <dcterms:modified xsi:type="dcterms:W3CDTF">2025-09-04T07:13:40Z</dcterms:modified>
</cp:coreProperties>
</file>