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ZAPYTANIA OFERTOWE 2025\"/>
    </mc:Choice>
  </mc:AlternateContent>
  <xr:revisionPtr revIDLastSave="0" documentId="13_ncr:1_{57CE5CBF-DC4B-4F9F-922A-97DD25F1E57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Arkusz1!$A$1:$G$60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0" i="1" l="1"/>
  <c r="E60" i="1" s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 l="1"/>
  <c r="F32" i="1" s="1"/>
  <c r="E30" i="1" l="1"/>
  <c r="F30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</calcChain>
</file>

<file path=xl/sharedStrings.xml><?xml version="1.0" encoding="utf-8"?>
<sst xmlns="http://schemas.openxmlformats.org/spreadsheetml/2006/main" count="75" uniqueCount="75">
  <si>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</si>
  <si>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</si>
  <si>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</si>
  <si>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</si>
  <si>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</si>
  <si>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</si>
  <si>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</si>
  <si>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</si>
  <si>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</si>
  <si>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</si>
  <si>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</si>
  <si>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</si>
  <si>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</si>
  <si>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</si>
  <si>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</si>
  <si>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</si>
  <si>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</si>
  <si>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</si>
  <si>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</si>
  <si>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</si>
  <si>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</si>
  <si>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</si>
  <si>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E-mail:                                                                      tel.:</t>
  </si>
  <si>
    <t>Dane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</si>
  <si>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</si>
  <si>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</si>
  <si>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</si>
  <si>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</si>
  <si>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</si>
  <si>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</si>
  <si>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</si>
  <si>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</si>
  <si>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</si>
  <si>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</si>
  <si>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</si>
  <si>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 xml:space="preserve">Zamawiający może odstąpić od realizacji zamówienia </t>
    </r>
    <r>
      <rPr>
        <b/>
        <sz val="12"/>
        <color theme="1"/>
        <rFont val="Times New Roman"/>
        <family val="1"/>
        <charset val="238"/>
      </rPr>
      <t>lub zmniejszyć ilości</t>
    </r>
    <r>
      <rPr>
        <sz val="12"/>
        <color theme="1"/>
        <rFont val="Times New Roman"/>
        <family val="1"/>
        <charset val="238"/>
      </rPr>
      <t>, jeśli wartość Zamówienia przekroczy kwotę przeznaczoną na jego realizację.</t>
    </r>
  </si>
  <si>
    <t>RAZEM:</t>
  </si>
  <si>
    <t xml:space="preserve">Oferta nie jest traktowana całościowo. Zamawiający dopuszcza składanie ofert częściowych. </t>
  </si>
  <si>
    <t>Zamawiający zastrzega sobie prawo wyboru materiałów najkorzystniejszych cenowo niezależnie od wartości oferty.</t>
  </si>
  <si>
    <t>DYSK GOODRAM 512GB 2,5" SATA SSD CX400</t>
  </si>
  <si>
    <t>Dysk Seagate IRONWOLF CMR 8TB 7200obr. 256MB</t>
  </si>
  <si>
    <t>Dysk GOODRAM 1TB 2,5" SATA SSD CX400</t>
  </si>
  <si>
    <t>Dysk GOODRAM 2TB 2,5" SATA SSD CX400</t>
  </si>
  <si>
    <t>Dysk 20TB Synology HAT5310-20T</t>
  </si>
  <si>
    <t>Klucz sprzętowy Yubico YubiKey 5 NFC USB 2.0</t>
  </si>
  <si>
    <t>Karta  microSDXC Samsung 256GB PRO Plus 180MB/s (2023)</t>
  </si>
  <si>
    <t>Unitek Stacja klonująca dyski 2 x SATA 2,5"/3,5" USB 5Gbps</t>
  </si>
  <si>
    <t>Adapter Unitek Y-105 przejściówka USB na RS-232</t>
  </si>
  <si>
    <t>Listwa antyprzepięciowa, 5 gniazd, 5 metrów.</t>
  </si>
  <si>
    <t>Listwa zasilająca RACK 19" 1U 7 gniazd z bezpiecznikiem i wyłącznikiem 1,8m</t>
  </si>
  <si>
    <t>Zestaw Logitech MK345</t>
  </si>
  <si>
    <t>Klawiatura z czytnikiem kart Dell KB813 czarna</t>
  </si>
  <si>
    <t>Zestaw Logitech MK295 Silent Wireless Combo Grafitowy</t>
  </si>
  <si>
    <t>Powerbank TRACER Vouge-3 30000 mAh QC3.0 20W + PD 22.5W Czarny</t>
  </si>
  <si>
    <t>Słuchawki nauszne bezprzewodowe JBL Tune 720BT Czarne</t>
  </si>
  <si>
    <t>Adapter HUB 9w1 USB-C HDMI RJ45 Fast Ethernet SD  Zenwire BYL-2009</t>
  </si>
  <si>
    <t>Adapter UNITEK U1309A - USB-A na RJ45</t>
  </si>
  <si>
    <t>Zasilacz desktop SUNNY 12V 2,5A 30W | SYS1588-3012-T3</t>
  </si>
  <si>
    <t>Zestaw: urządzenie do monitorowania temperatury NANO TEMP ( Moduł Nano Temp, Adapter POE, Czujnik temperatury DS18B20 1 m, Patchcord 0,5m)</t>
  </si>
  <si>
    <t>Zasilacz impulsowy do urządzenia temperatury NANO TEMP 12VDC; 1A Wyjście 5,5/2,1; 12W; Wtyczka EU</t>
  </si>
  <si>
    <t>Torba do Laptopa Silver Monkey CompactBag torba na laptopa 14,1" czarna</t>
  </si>
  <si>
    <t>Torba do Laptopa Targus Classic+ 15-15.6"</t>
  </si>
  <si>
    <t>Lanberg Kabel DisplayPort - HDMI M/M 1.8M czarny</t>
  </si>
  <si>
    <t>Zasilacz ASUS EXA1202YH do AIO ASUS 1.5A</t>
  </si>
  <si>
    <t>Miernik cęgowy Uni-T UT204+</t>
  </si>
  <si>
    <t>Kabel telefoniczny spiralny do słuchawki RJ10 (4P4C) 2m</t>
  </si>
  <si>
    <t>kabel USB-C USB-C wzmocniony 100W , 2M</t>
  </si>
  <si>
    <t>Mysz bezprzewodowa Logitech M190 - (czarna/szara)</t>
  </si>
  <si>
    <t>Klawiatura membranowa Natec Porifera czarny - do wielu urządzeń</t>
  </si>
  <si>
    <t>Wszystkie oferowane produkty muszą być fabrycznie nowe, wolne od wad, objęte gwarancją producenta i posiadać niezbędne certyfikaty dopuszczające je do obrotu na terenie Unii Europejskiej</t>
  </si>
  <si>
    <t xml:space="preserve">FORMULARZ OFERTOWY do zamówienia nr 15/ŁiI/2025
sprzedaż i dostawa materiałów z zakresu informatyki  </t>
  </si>
  <si>
    <t xml:space="preserve">Nazwa i nr zamówienia: Ogłoszenie nr 15/ŁiI/2025
sprzedaż i dostawa materiałów z zakresu informatyki  </t>
  </si>
  <si>
    <t>e-mail: aneta.karolczuk@strazgraniczna.pl, tel. stac.: 22 500 33 59, tel. kom. 726 035 318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</si>
  <si>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28.11.2025r.</t>
    </r>
  </si>
  <si>
    <r>
      <t>Podpisaną przez oferenta ofertę należy wysłać na adres e-mail: aneta.karolczuk@strazgraniczna.pl    /dw: se.wlii.nwosg@strazgraniczna.pl do dnia</t>
    </r>
    <r>
      <rPr>
        <b/>
        <sz val="12"/>
        <color theme="1"/>
        <rFont val="Times New Roman"/>
        <family val="1"/>
        <charset val="238"/>
      </rPr>
      <t xml:space="preserve"> 12.11.2025r. do godziny 10:00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</si>
</sst>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1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view="pageBreakPreview" zoomScale="130" zoomScaleNormal="100" zoomScaleSheetLayoutView="130" workbookViewId="0">
      <selection activeCell="K23" sqref="K23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4" width="14.42578125" customWidth="1"/>
    <col min="5" max="5" width="15.42578125" customWidth="1"/>
    <col min="6" max="6" width="14.42578125" customWidth="1"/>
    <col min="7" max="7" width="10.140625" bestFit="1" customWidth="1"/>
  </cols>
  <sheetData>
    <row r="1" spans="1:17" ht="15.75" x14ac:dyDescent="0.25">
      <c r="A1" s="9"/>
      <c r="B1" s="10"/>
      <c r="C1" s="10"/>
      <c r="D1" s="10"/>
      <c r="E1" s="10" t="s">
        <v>27</v>
      </c>
      <c r="F1" s="11"/>
      <c r="G1" s="9"/>
      <c r="J1" s="1" t="s">
        <v>10</v>
      </c>
      <c r="K1" s="2" t="e">
        <f>#REF!</f>
        <v>#REF!</v>
      </c>
      <c r="L1" s="3"/>
      <c r="M1" s="1"/>
      <c r="N1" s="1"/>
      <c r="O1" s="1"/>
      <c r="P1" s="1"/>
      <c r="Q1" s="1"/>
    </row>
    <row r="2" spans="1:17" ht="15.75" x14ac:dyDescent="0.25">
      <c r="A2" s="12"/>
      <c r="B2" s="9"/>
      <c r="C2" s="9"/>
      <c r="D2" s="9"/>
      <c r="E2" s="9"/>
      <c r="F2" s="9"/>
      <c r="G2" s="9"/>
      <c r="J2" s="1"/>
      <c r="K2" s="3"/>
      <c r="L2" s="4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ht="36" customHeight="1" x14ac:dyDescent="0.25">
      <c r="A3" s="32" t="s">
        <v>70</v>
      </c>
      <c r="B3" s="33"/>
      <c r="C3" s="33"/>
      <c r="D3" s="33"/>
      <c r="E3" s="33"/>
      <c r="F3" s="33"/>
      <c r="G3" s="33"/>
      <c r="J3" s="1" t="s">
        <v>17</v>
      </c>
      <c r="K3" s="1"/>
      <c r="L3" s="6"/>
      <c r="M3" s="5" t="e">
        <f>ROUND((K1-INT(K1))*100,0)</f>
        <v>#REF!</v>
      </c>
      <c r="N3" s="5" t="e">
        <f>IF(K1&gt;=1,VALUE(RIGHT(LEFT(INT(K1),LEN(INT(K1))),3)),0)</f>
        <v>#REF!</v>
      </c>
      <c r="O3" s="5" t="e">
        <f>IF(K1&gt;=1000,VALUE(TEXT(RIGHT(LEFT(INT(K1),LEN(INT(K1))-3),3),"000")),0)</f>
        <v>#REF!</v>
      </c>
      <c r="P3" s="5" t="e">
        <f>IF(K1&gt;=1000000,VALUE(TEXT(RIGHT(LEFT(INT(K1),LEN(INT(K1))-6),3),"000")),0)</f>
        <v>#REF!</v>
      </c>
      <c r="Q3" s="5" t="e">
        <f>IF(K1&gt;=1000000000,VALUE(TEXT(RIGHT(LEFT(INT(K1),LEN(INT(K1))-9),3),"000")),0)</f>
        <v>#REF!</v>
      </c>
    </row>
    <row r="4" spans="1:17" ht="15.75" x14ac:dyDescent="0.25">
      <c r="A4" s="9"/>
      <c r="B4" s="9"/>
      <c r="C4" s="9"/>
      <c r="D4" s="9"/>
      <c r="E4" s="9"/>
      <c r="F4" s="9"/>
      <c r="G4" s="9"/>
      <c r="J4" s="1" t="s">
        <v>18</v>
      </c>
      <c r="K4" s="1"/>
      <c r="L4" s="1" t="e">
        <f>ROUND((K1-INT(K1))*100,0)&amp;"/"&amp;100 &amp; " groszy"</f>
        <v>#REF!</v>
      </c>
      <c r="M4" s="1" t="e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>#REF!</v>
      </c>
      <c r="N4" s="1" t="e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>#REF!</v>
      </c>
      <c r="O4" s="1" t="e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>#REF!</v>
      </c>
      <c r="P4" s="1" t="e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>#REF!</v>
      </c>
      <c r="Q4" s="1" t="e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>#REF!</v>
      </c>
    </row>
    <row r="5" spans="1:17" ht="15.75" x14ac:dyDescent="0.25">
      <c r="A5" s="13" t="s">
        <v>0</v>
      </c>
      <c r="B5" s="9"/>
      <c r="C5" s="9"/>
      <c r="D5" s="9"/>
      <c r="E5" s="9"/>
      <c r="F5" s="9"/>
      <c r="G5" s="9"/>
      <c r="J5" s="1"/>
      <c r="K5" s="1"/>
      <c r="L5" s="1" t="e">
        <f>TEXT(ROUND((K1-INT(K1))*100,0),"00")&amp;"/"&amp;"100"</f>
        <v>#REF!</v>
      </c>
      <c r="M5" s="1"/>
      <c r="N5" s="1"/>
      <c r="O5" s="1"/>
      <c r="P5" s="1"/>
      <c r="Q5" s="1"/>
    </row>
    <row r="6" spans="1:17" ht="20.25" customHeight="1" x14ac:dyDescent="0.25">
      <c r="A6" s="34" t="s">
        <v>1</v>
      </c>
      <c r="B6" s="34"/>
      <c r="C6" s="34"/>
      <c r="D6" s="34"/>
      <c r="E6" s="34"/>
      <c r="F6" s="34"/>
      <c r="G6" s="34"/>
      <c r="J6" s="7" t="s">
        <v>19</v>
      </c>
      <c r="K6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>W polu z kwotą nie znajduje się liczba</v>
      </c>
      <c r="L6" s="8"/>
      <c r="M6" s="8"/>
      <c r="N6" s="8"/>
      <c r="O6" s="8"/>
      <c r="P6" s="8"/>
      <c r="Q6" s="8"/>
    </row>
    <row r="7" spans="1:17" ht="15.75" x14ac:dyDescent="0.25">
      <c r="A7" s="34" t="s">
        <v>2</v>
      </c>
      <c r="B7" s="34"/>
      <c r="C7" s="34"/>
      <c r="D7" s="34"/>
      <c r="E7" s="34"/>
      <c r="F7" s="34"/>
      <c r="G7" s="34"/>
      <c r="J7" s="7" t="s">
        <v>20</v>
      </c>
      <c r="K7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>W polu z kwotą nie znajduje się liczba</v>
      </c>
      <c r="L7" s="8"/>
      <c r="M7" s="8"/>
      <c r="N7" s="8"/>
      <c r="O7" s="8"/>
      <c r="P7" s="8"/>
      <c r="Q7" s="8"/>
    </row>
    <row r="8" spans="1:17" ht="15.75" x14ac:dyDescent="0.25">
      <c r="A8" s="34" t="s">
        <v>3</v>
      </c>
      <c r="B8" s="34"/>
      <c r="C8" s="34"/>
      <c r="D8" s="34"/>
      <c r="E8" s="34"/>
      <c r="F8" s="34"/>
      <c r="G8" s="34"/>
      <c r="J8" s="7" t="s">
        <v>21</v>
      </c>
      <c r="K8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>W polu z kwotą nie znajduje się liczba</v>
      </c>
      <c r="L8" s="8"/>
      <c r="M8" s="8"/>
      <c r="N8" s="8"/>
      <c r="O8" s="8"/>
      <c r="P8" s="8"/>
      <c r="Q8" s="8"/>
    </row>
    <row r="9" spans="1:17" ht="15.75" x14ac:dyDescent="0.25">
      <c r="A9" s="35" t="s">
        <v>72</v>
      </c>
      <c r="B9" s="35"/>
      <c r="C9" s="35"/>
      <c r="D9" s="35"/>
      <c r="E9" s="35"/>
      <c r="F9" s="35"/>
      <c r="G9" s="35"/>
    </row>
    <row r="10" spans="1:17" ht="15.75" x14ac:dyDescent="0.25">
      <c r="A10" s="9"/>
      <c r="B10" s="9"/>
      <c r="C10" s="9"/>
      <c r="D10" s="9"/>
      <c r="E10" s="9"/>
      <c r="F10" s="9"/>
      <c r="G10" s="9"/>
    </row>
    <row r="11" spans="1:17" ht="15.75" x14ac:dyDescent="0.25">
      <c r="A11" s="14" t="s">
        <v>23</v>
      </c>
      <c r="B11" s="15"/>
      <c r="C11" s="15"/>
      <c r="D11" s="15"/>
      <c r="E11" s="15"/>
      <c r="F11" s="15"/>
      <c r="G11" s="15"/>
    </row>
    <row r="12" spans="1:17" ht="15.75" x14ac:dyDescent="0.25">
      <c r="A12" s="10" t="s">
        <v>24</v>
      </c>
      <c r="B12" s="15"/>
      <c r="C12" s="15"/>
      <c r="D12" s="15"/>
      <c r="E12" s="15"/>
      <c r="F12" s="15"/>
      <c r="G12" s="15"/>
    </row>
    <row r="13" spans="1:17" ht="15.75" x14ac:dyDescent="0.25">
      <c r="A13" s="10" t="s">
        <v>25</v>
      </c>
      <c r="B13" s="15"/>
      <c r="C13" s="15"/>
      <c r="D13" s="15"/>
      <c r="E13" s="15"/>
      <c r="F13" s="15"/>
      <c r="G13" s="15"/>
    </row>
    <row r="14" spans="1:17" ht="15.75" x14ac:dyDescent="0.25">
      <c r="A14" s="10"/>
      <c r="B14" s="15"/>
      <c r="C14" s="15"/>
      <c r="D14" s="15"/>
      <c r="E14" s="15"/>
      <c r="F14" s="15"/>
      <c r="G14" s="15"/>
    </row>
    <row r="15" spans="1:17" ht="15.75" x14ac:dyDescent="0.25">
      <c r="A15" s="10" t="s">
        <v>26</v>
      </c>
      <c r="B15" s="15"/>
      <c r="C15" s="15"/>
      <c r="D15" s="15"/>
      <c r="E15" s="15"/>
      <c r="F15" s="15"/>
      <c r="G15" s="15"/>
    </row>
    <row r="16" spans="1:17" ht="15.75" x14ac:dyDescent="0.25">
      <c r="A16" s="36" t="s">
        <v>22</v>
      </c>
      <c r="B16" s="36"/>
      <c r="C16" s="36"/>
      <c r="D16" s="36"/>
      <c r="E16" s="36"/>
      <c r="F16" s="36"/>
      <c r="G16" s="36"/>
    </row>
    <row r="17" spans="1:7" ht="15.75" x14ac:dyDescent="0.25">
      <c r="A17" s="9"/>
      <c r="B17" s="9"/>
      <c r="C17" s="9"/>
      <c r="D17" s="9"/>
      <c r="E17" s="9"/>
      <c r="F17" s="9"/>
      <c r="G17" s="9"/>
    </row>
    <row r="18" spans="1:7" ht="29.25" customHeight="1" x14ac:dyDescent="0.25">
      <c r="A18" s="16"/>
      <c r="B18" s="32" t="s">
        <v>71</v>
      </c>
      <c r="C18" s="32"/>
      <c r="D18" s="32"/>
      <c r="E18" s="32"/>
      <c r="F18" s="32"/>
      <c r="G18" s="32"/>
    </row>
    <row r="19" spans="1:7" ht="22.5" customHeight="1" x14ac:dyDescent="0.25">
      <c r="A19" s="17" t="s">
        <v>31</v>
      </c>
      <c r="B19" s="18" t="s">
        <v>29</v>
      </c>
      <c r="C19" s="19"/>
      <c r="D19" s="19"/>
      <c r="E19" s="19"/>
      <c r="F19" s="19"/>
      <c r="G19" s="19"/>
    </row>
    <row r="20" spans="1:7" ht="28.5" customHeight="1" x14ac:dyDescent="0.25">
      <c r="A20" s="12">
        <v>1</v>
      </c>
      <c r="B20" s="37" t="s">
        <v>69</v>
      </c>
      <c r="C20" s="38"/>
      <c r="D20" s="38"/>
      <c r="E20" s="38"/>
      <c r="F20" s="38"/>
      <c r="G20" s="38"/>
    </row>
    <row r="21" spans="1:7" ht="18" customHeight="1" x14ac:dyDescent="0.25">
      <c r="A21" s="12">
        <v>2</v>
      </c>
      <c r="B21" s="37" t="s">
        <v>37</v>
      </c>
      <c r="C21" s="37"/>
      <c r="D21" s="37"/>
      <c r="E21" s="37"/>
      <c r="F21" s="37"/>
      <c r="G21" s="37"/>
    </row>
    <row r="22" spans="1:7" ht="28.5" customHeight="1" x14ac:dyDescent="0.25">
      <c r="A22" s="12">
        <v>3</v>
      </c>
      <c r="B22" s="37" t="s">
        <v>38</v>
      </c>
      <c r="C22" s="37"/>
      <c r="D22" s="37"/>
      <c r="E22" s="37"/>
      <c r="F22" s="37"/>
      <c r="G22" s="37"/>
    </row>
    <row r="23" spans="1:7" ht="31.5" customHeight="1" x14ac:dyDescent="0.25">
      <c r="A23" s="12">
        <v>4</v>
      </c>
      <c r="B23" s="37" t="s">
        <v>35</v>
      </c>
      <c r="C23" s="37"/>
      <c r="D23" s="37"/>
      <c r="E23" s="37"/>
      <c r="F23" s="37"/>
      <c r="G23" s="37"/>
    </row>
    <row r="24" spans="1:7" ht="17.25" customHeight="1" x14ac:dyDescent="0.25">
      <c r="A24" s="12">
        <v>5</v>
      </c>
      <c r="B24" s="39" t="s">
        <v>73</v>
      </c>
      <c r="C24" s="39"/>
      <c r="D24" s="39"/>
      <c r="E24" s="39"/>
      <c r="F24" s="39"/>
      <c r="G24" s="39"/>
    </row>
    <row r="25" spans="1:7" ht="30.75" customHeight="1" x14ac:dyDescent="0.25">
      <c r="A25" s="12">
        <v>6</v>
      </c>
      <c r="B25" s="37" t="s">
        <v>74</v>
      </c>
      <c r="C25" s="37"/>
      <c r="D25" s="37"/>
      <c r="E25" s="37"/>
      <c r="F25" s="37"/>
      <c r="G25" s="37"/>
    </row>
    <row r="26" spans="1:7" ht="34.5" customHeight="1" x14ac:dyDescent="0.25">
      <c r="A26" s="20" t="s">
        <v>32</v>
      </c>
      <c r="B26" s="30" t="s">
        <v>30</v>
      </c>
      <c r="C26" s="30"/>
      <c r="D26" s="30"/>
      <c r="E26" s="30"/>
      <c r="F26" s="30"/>
      <c r="G26" s="30"/>
    </row>
    <row r="27" spans="1:7" ht="15" customHeight="1" x14ac:dyDescent="0.25">
      <c r="A27" s="20" t="s">
        <v>34</v>
      </c>
      <c r="B27" s="30" t="s">
        <v>33</v>
      </c>
      <c r="C27" s="30"/>
      <c r="D27" s="30"/>
      <c r="E27" s="30"/>
      <c r="F27" s="30"/>
      <c r="G27" s="30"/>
    </row>
    <row r="28" spans="1:7" ht="15.75" x14ac:dyDescent="0.25">
      <c r="A28" s="31" t="s">
        <v>4</v>
      </c>
      <c r="B28" s="31"/>
      <c r="C28" s="31"/>
      <c r="D28" s="31"/>
      <c r="E28" s="31"/>
      <c r="F28" s="31"/>
      <c r="G28" s="9"/>
    </row>
    <row r="29" spans="1:7" ht="28.5" x14ac:dyDescent="0.25">
      <c r="A29" s="24" t="s">
        <v>5</v>
      </c>
      <c r="B29" s="24" t="s">
        <v>28</v>
      </c>
      <c r="C29" s="24" t="s">
        <v>6</v>
      </c>
      <c r="D29" s="25" t="s">
        <v>7</v>
      </c>
      <c r="E29" s="25" t="s">
        <v>8</v>
      </c>
      <c r="F29" s="25" t="s">
        <v>9</v>
      </c>
      <c r="G29" s="9"/>
    </row>
    <row r="30" spans="1:7" ht="29.25" customHeight="1" x14ac:dyDescent="0.25">
      <c r="A30" s="23">
        <v>1</v>
      </c>
      <c r="B30" s="28" t="s">
        <v>39</v>
      </c>
      <c r="C30" s="29">
        <v>40</v>
      </c>
      <c r="D30" s="21">
        <v>0</v>
      </c>
      <c r="E30" s="22">
        <f t="shared" ref="E30" si="0">D30*C30</f>
        <v>0</v>
      </c>
      <c r="F30" s="22">
        <f t="shared" ref="F30" si="1">E30*1.23</f>
        <v>0</v>
      </c>
      <c r="G30" s="9"/>
    </row>
    <row r="31" spans="1:7" ht="28.5" customHeight="1" x14ac:dyDescent="0.25">
      <c r="A31" s="23">
        <v>2</v>
      </c>
      <c r="B31" s="28" t="s">
        <v>40</v>
      </c>
      <c r="C31" s="29">
        <v>2</v>
      </c>
      <c r="D31" s="21">
        <v>0</v>
      </c>
      <c r="E31" s="21">
        <v>0</v>
      </c>
      <c r="F31" s="21">
        <v>0</v>
      </c>
      <c r="G31" s="9"/>
    </row>
    <row r="32" spans="1:7" ht="27" customHeight="1" x14ac:dyDescent="0.25">
      <c r="A32" s="23">
        <v>3</v>
      </c>
      <c r="B32" s="28" t="s">
        <v>41</v>
      </c>
      <c r="C32" s="29">
        <v>10</v>
      </c>
      <c r="D32" s="21">
        <v>0</v>
      </c>
      <c r="E32" s="22">
        <f>D32*C32</f>
        <v>0</v>
      </c>
      <c r="F32" s="22">
        <f t="shared" ref="F32:F60" si="2">E32*1.23</f>
        <v>0</v>
      </c>
      <c r="G32" s="9"/>
    </row>
    <row r="33" spans="1:7" ht="27" customHeight="1" x14ac:dyDescent="0.25">
      <c r="A33" s="23">
        <v>4</v>
      </c>
      <c r="B33" s="28" t="s">
        <v>42</v>
      </c>
      <c r="C33" s="29">
        <v>10</v>
      </c>
      <c r="D33" s="21">
        <v>0</v>
      </c>
      <c r="E33" s="22">
        <f t="shared" ref="E33:E60" si="3">D33*C33</f>
        <v>0</v>
      </c>
      <c r="F33" s="22">
        <f t="shared" si="2"/>
        <v>0</v>
      </c>
      <c r="G33" s="9"/>
    </row>
    <row r="34" spans="1:7" ht="27" customHeight="1" x14ac:dyDescent="0.25">
      <c r="A34" s="23">
        <v>5</v>
      </c>
      <c r="B34" s="28" t="s">
        <v>43</v>
      </c>
      <c r="C34" s="29">
        <v>4</v>
      </c>
      <c r="D34" s="21">
        <v>0</v>
      </c>
      <c r="E34" s="22">
        <f t="shared" si="3"/>
        <v>0</v>
      </c>
      <c r="F34" s="22">
        <f t="shared" si="2"/>
        <v>0</v>
      </c>
      <c r="G34" s="9"/>
    </row>
    <row r="35" spans="1:7" ht="27" customHeight="1" x14ac:dyDescent="0.25">
      <c r="A35" s="23">
        <v>6</v>
      </c>
      <c r="B35" s="28" t="s">
        <v>44</v>
      </c>
      <c r="C35" s="29">
        <v>8</v>
      </c>
      <c r="D35" s="21">
        <v>0</v>
      </c>
      <c r="E35" s="22">
        <f t="shared" si="3"/>
        <v>0</v>
      </c>
      <c r="F35" s="22">
        <f t="shared" si="2"/>
        <v>0</v>
      </c>
      <c r="G35" s="9"/>
    </row>
    <row r="36" spans="1:7" ht="31.5" customHeight="1" x14ac:dyDescent="0.25">
      <c r="A36" s="23">
        <v>7</v>
      </c>
      <c r="B36" s="28" t="s">
        <v>45</v>
      </c>
      <c r="C36" s="29">
        <v>4</v>
      </c>
      <c r="D36" s="21">
        <v>0</v>
      </c>
      <c r="E36" s="22">
        <f t="shared" si="3"/>
        <v>0</v>
      </c>
      <c r="F36" s="22">
        <f t="shared" si="2"/>
        <v>0</v>
      </c>
      <c r="G36" s="9"/>
    </row>
    <row r="37" spans="1:7" ht="32.25" customHeight="1" x14ac:dyDescent="0.25">
      <c r="A37" s="23">
        <v>8</v>
      </c>
      <c r="B37" s="28" t="s">
        <v>46</v>
      </c>
      <c r="C37" s="29">
        <v>7</v>
      </c>
      <c r="D37" s="21">
        <v>0</v>
      </c>
      <c r="E37" s="22">
        <f t="shared" si="3"/>
        <v>0</v>
      </c>
      <c r="F37" s="22">
        <f t="shared" si="2"/>
        <v>0</v>
      </c>
      <c r="G37" s="9"/>
    </row>
    <row r="38" spans="1:7" ht="26.25" customHeight="1" x14ac:dyDescent="0.25">
      <c r="A38" s="23">
        <v>9</v>
      </c>
      <c r="B38" s="28" t="s">
        <v>47</v>
      </c>
      <c r="C38" s="29">
        <v>15</v>
      </c>
      <c r="D38" s="21">
        <v>0</v>
      </c>
      <c r="E38" s="22">
        <f t="shared" si="3"/>
        <v>0</v>
      </c>
      <c r="F38" s="22">
        <f t="shared" si="2"/>
        <v>0</v>
      </c>
      <c r="G38" s="9"/>
    </row>
    <row r="39" spans="1:7" ht="21.75" customHeight="1" x14ac:dyDescent="0.25">
      <c r="A39" s="23">
        <v>10</v>
      </c>
      <c r="B39" s="28" t="s">
        <v>48</v>
      </c>
      <c r="C39" s="29">
        <v>20</v>
      </c>
      <c r="D39" s="21">
        <v>0</v>
      </c>
      <c r="E39" s="22">
        <f t="shared" si="3"/>
        <v>0</v>
      </c>
      <c r="F39" s="22">
        <f t="shared" si="2"/>
        <v>0</v>
      </c>
      <c r="G39" s="9"/>
    </row>
    <row r="40" spans="1:7" ht="27" customHeight="1" x14ac:dyDescent="0.25">
      <c r="A40" s="23">
        <v>11</v>
      </c>
      <c r="B40" s="28" t="s">
        <v>49</v>
      </c>
      <c r="C40" s="29">
        <v>5</v>
      </c>
      <c r="D40" s="21">
        <v>0</v>
      </c>
      <c r="E40" s="22">
        <f t="shared" si="3"/>
        <v>0</v>
      </c>
      <c r="F40" s="22">
        <f t="shared" si="2"/>
        <v>0</v>
      </c>
      <c r="G40" s="9"/>
    </row>
    <row r="41" spans="1:7" ht="27" customHeight="1" x14ac:dyDescent="0.25">
      <c r="A41" s="23">
        <v>12</v>
      </c>
      <c r="B41" s="28" t="s">
        <v>67</v>
      </c>
      <c r="C41" s="29">
        <v>30</v>
      </c>
      <c r="D41" s="21">
        <v>0</v>
      </c>
      <c r="E41" s="22">
        <f t="shared" si="3"/>
        <v>0</v>
      </c>
      <c r="F41" s="22">
        <f t="shared" si="2"/>
        <v>0</v>
      </c>
      <c r="G41" s="9"/>
    </row>
    <row r="42" spans="1:7" ht="19.5" customHeight="1" x14ac:dyDescent="0.25">
      <c r="A42" s="23">
        <v>13</v>
      </c>
      <c r="B42" s="28" t="s">
        <v>50</v>
      </c>
      <c r="C42" s="29">
        <v>6</v>
      </c>
      <c r="D42" s="21">
        <v>0</v>
      </c>
      <c r="E42" s="22">
        <f t="shared" si="3"/>
        <v>0</v>
      </c>
      <c r="F42" s="22">
        <f t="shared" si="2"/>
        <v>0</v>
      </c>
      <c r="G42" s="9"/>
    </row>
    <row r="43" spans="1:7" ht="21" customHeight="1" x14ac:dyDescent="0.25">
      <c r="A43" s="23">
        <v>14</v>
      </c>
      <c r="B43" s="28" t="s">
        <v>51</v>
      </c>
      <c r="C43" s="29">
        <v>30</v>
      </c>
      <c r="D43" s="21">
        <v>0</v>
      </c>
      <c r="E43" s="22">
        <f t="shared" si="3"/>
        <v>0</v>
      </c>
      <c r="F43" s="22">
        <f t="shared" si="2"/>
        <v>0</v>
      </c>
      <c r="G43" s="9"/>
    </row>
    <row r="44" spans="1:7" ht="27" customHeight="1" x14ac:dyDescent="0.25">
      <c r="A44" s="23">
        <v>15</v>
      </c>
      <c r="B44" s="28" t="s">
        <v>68</v>
      </c>
      <c r="C44" s="29">
        <v>5</v>
      </c>
      <c r="D44" s="21">
        <v>0</v>
      </c>
      <c r="E44" s="22">
        <f t="shared" si="3"/>
        <v>0</v>
      </c>
      <c r="F44" s="22">
        <f t="shared" si="2"/>
        <v>0</v>
      </c>
      <c r="G44" s="9"/>
    </row>
    <row r="45" spans="1:7" ht="37.5" customHeight="1" x14ac:dyDescent="0.25">
      <c r="A45" s="23">
        <v>16</v>
      </c>
      <c r="B45" s="28" t="s">
        <v>52</v>
      </c>
      <c r="C45" s="29">
        <v>3</v>
      </c>
      <c r="D45" s="21">
        <v>0</v>
      </c>
      <c r="E45" s="22">
        <f t="shared" si="3"/>
        <v>0</v>
      </c>
      <c r="F45" s="22">
        <f t="shared" si="2"/>
        <v>0</v>
      </c>
      <c r="G45" s="9"/>
    </row>
    <row r="46" spans="1:7" ht="31.5" customHeight="1" x14ac:dyDescent="0.25">
      <c r="A46" s="23">
        <v>17</v>
      </c>
      <c r="B46" s="28" t="s">
        <v>53</v>
      </c>
      <c r="C46" s="29">
        <v>6</v>
      </c>
      <c r="D46" s="21">
        <v>0</v>
      </c>
      <c r="E46" s="22">
        <f t="shared" si="3"/>
        <v>0</v>
      </c>
      <c r="F46" s="22">
        <f t="shared" si="2"/>
        <v>0</v>
      </c>
      <c r="G46" s="9"/>
    </row>
    <row r="47" spans="1:7" ht="31.5" customHeight="1" x14ac:dyDescent="0.25">
      <c r="A47" s="23">
        <v>18</v>
      </c>
      <c r="B47" s="28" t="s">
        <v>54</v>
      </c>
      <c r="C47" s="29">
        <v>6</v>
      </c>
      <c r="D47" s="21">
        <v>0</v>
      </c>
      <c r="E47" s="22">
        <f t="shared" si="3"/>
        <v>0</v>
      </c>
      <c r="F47" s="22">
        <f t="shared" si="2"/>
        <v>0</v>
      </c>
      <c r="G47" s="9"/>
    </row>
    <row r="48" spans="1:7" ht="34.5" customHeight="1" x14ac:dyDescent="0.25">
      <c r="A48" s="23">
        <v>19</v>
      </c>
      <c r="B48" s="28" t="s">
        <v>55</v>
      </c>
      <c r="C48" s="29">
        <v>10</v>
      </c>
      <c r="D48" s="21">
        <v>0</v>
      </c>
      <c r="E48" s="22">
        <f t="shared" si="3"/>
        <v>0</v>
      </c>
      <c r="F48" s="22">
        <f t="shared" si="2"/>
        <v>0</v>
      </c>
      <c r="G48" s="9"/>
    </row>
    <row r="49" spans="1:7" ht="16.5" customHeight="1" x14ac:dyDescent="0.25">
      <c r="A49" s="23">
        <v>20</v>
      </c>
      <c r="B49" s="28" t="s">
        <v>56</v>
      </c>
      <c r="C49" s="29">
        <v>10</v>
      </c>
      <c r="D49" s="21">
        <v>0</v>
      </c>
      <c r="E49" s="22">
        <f t="shared" si="3"/>
        <v>0</v>
      </c>
      <c r="F49" s="22">
        <f t="shared" si="2"/>
        <v>0</v>
      </c>
      <c r="G49" s="9"/>
    </row>
    <row r="50" spans="1:7" ht="31.5" customHeight="1" x14ac:dyDescent="0.25">
      <c r="A50" s="23">
        <v>21</v>
      </c>
      <c r="B50" s="28" t="s">
        <v>57</v>
      </c>
      <c r="C50" s="29">
        <v>10</v>
      </c>
      <c r="D50" s="21">
        <v>0</v>
      </c>
      <c r="E50" s="22">
        <f t="shared" si="3"/>
        <v>0</v>
      </c>
      <c r="F50" s="22">
        <f t="shared" si="2"/>
        <v>0</v>
      </c>
      <c r="G50" s="9"/>
    </row>
    <row r="51" spans="1:7" ht="60.75" customHeight="1" x14ac:dyDescent="0.25">
      <c r="A51" s="23">
        <v>22</v>
      </c>
      <c r="B51" s="28" t="s">
        <v>58</v>
      </c>
      <c r="C51" s="29">
        <v>12</v>
      </c>
      <c r="D51" s="21">
        <v>0</v>
      </c>
      <c r="E51" s="22">
        <f t="shared" si="3"/>
        <v>0</v>
      </c>
      <c r="F51" s="22">
        <f t="shared" si="2"/>
        <v>0</v>
      </c>
      <c r="G51" s="9"/>
    </row>
    <row r="52" spans="1:7" ht="48" customHeight="1" x14ac:dyDescent="0.25">
      <c r="A52" s="23">
        <v>23</v>
      </c>
      <c r="B52" s="28" t="s">
        <v>59</v>
      </c>
      <c r="C52" s="29">
        <v>12</v>
      </c>
      <c r="D52" s="21">
        <v>0</v>
      </c>
      <c r="E52" s="22">
        <f t="shared" si="3"/>
        <v>0</v>
      </c>
      <c r="F52" s="22">
        <f t="shared" si="2"/>
        <v>0</v>
      </c>
      <c r="G52" s="9"/>
    </row>
    <row r="53" spans="1:7" ht="30.75" customHeight="1" x14ac:dyDescent="0.25">
      <c r="A53" s="23">
        <v>24</v>
      </c>
      <c r="B53" s="28" t="s">
        <v>60</v>
      </c>
      <c r="C53" s="29">
        <v>3</v>
      </c>
      <c r="D53" s="21">
        <v>0</v>
      </c>
      <c r="E53" s="22">
        <f t="shared" si="3"/>
        <v>0</v>
      </c>
      <c r="F53" s="22">
        <f t="shared" si="2"/>
        <v>0</v>
      </c>
      <c r="G53" s="9"/>
    </row>
    <row r="54" spans="1:7" ht="18" customHeight="1" x14ac:dyDescent="0.25">
      <c r="A54" s="23">
        <v>25</v>
      </c>
      <c r="B54" s="28" t="s">
        <v>61</v>
      </c>
      <c r="C54" s="29">
        <v>5</v>
      </c>
      <c r="D54" s="21">
        <v>0</v>
      </c>
      <c r="E54" s="22">
        <f t="shared" si="3"/>
        <v>0</v>
      </c>
      <c r="F54" s="22">
        <f t="shared" si="2"/>
        <v>0</v>
      </c>
      <c r="G54" s="9"/>
    </row>
    <row r="55" spans="1:7" ht="30" customHeight="1" x14ac:dyDescent="0.25">
      <c r="A55" s="23">
        <v>26</v>
      </c>
      <c r="B55" s="28" t="s">
        <v>62</v>
      </c>
      <c r="C55" s="29">
        <v>10</v>
      </c>
      <c r="D55" s="21">
        <v>0</v>
      </c>
      <c r="E55" s="22">
        <f t="shared" si="3"/>
        <v>0</v>
      </c>
      <c r="F55" s="22">
        <f t="shared" si="2"/>
        <v>0</v>
      </c>
      <c r="G55" s="9"/>
    </row>
    <row r="56" spans="1:7" ht="27" customHeight="1" x14ac:dyDescent="0.25">
      <c r="A56" s="23">
        <v>27</v>
      </c>
      <c r="B56" s="28" t="s">
        <v>63</v>
      </c>
      <c r="C56" s="29">
        <v>1</v>
      </c>
      <c r="D56" s="21">
        <v>0</v>
      </c>
      <c r="E56" s="22">
        <f t="shared" si="3"/>
        <v>0</v>
      </c>
      <c r="F56" s="22">
        <f t="shared" si="2"/>
        <v>0</v>
      </c>
      <c r="G56" s="9"/>
    </row>
    <row r="57" spans="1:7" ht="21" customHeight="1" x14ac:dyDescent="0.25">
      <c r="A57" s="23">
        <v>28</v>
      </c>
      <c r="B57" s="28" t="s">
        <v>64</v>
      </c>
      <c r="C57" s="29">
        <v>1</v>
      </c>
      <c r="D57" s="21">
        <v>0</v>
      </c>
      <c r="E57" s="22">
        <f t="shared" si="3"/>
        <v>0</v>
      </c>
      <c r="F57" s="22">
        <f t="shared" si="2"/>
        <v>0</v>
      </c>
      <c r="G57" s="9"/>
    </row>
    <row r="58" spans="1:7" ht="31.5" customHeight="1" x14ac:dyDescent="0.25">
      <c r="A58" s="23">
        <v>29</v>
      </c>
      <c r="B58" s="28" t="s">
        <v>65</v>
      </c>
      <c r="C58" s="29">
        <v>20</v>
      </c>
      <c r="D58" s="21">
        <v>0</v>
      </c>
      <c r="E58" s="22">
        <f t="shared" si="3"/>
        <v>0</v>
      </c>
      <c r="F58" s="22">
        <f t="shared" si="2"/>
        <v>0</v>
      </c>
      <c r="G58" s="9"/>
    </row>
    <row r="59" spans="1:7" ht="30" customHeight="1" x14ac:dyDescent="0.25">
      <c r="A59" s="23">
        <v>30</v>
      </c>
      <c r="B59" s="28" t="s">
        <v>66</v>
      </c>
      <c r="C59" s="29">
        <v>10</v>
      </c>
      <c r="D59" s="21">
        <v>0</v>
      </c>
      <c r="E59" s="22">
        <f t="shared" si="3"/>
        <v>0</v>
      </c>
      <c r="F59" s="22">
        <f t="shared" si="2"/>
        <v>0</v>
      </c>
      <c r="G59" s="9"/>
    </row>
    <row r="60" spans="1:7" ht="27" customHeight="1" x14ac:dyDescent="0.25">
      <c r="A60" s="23">
        <v>31</v>
      </c>
      <c r="B60" s="27" t="s">
        <v>36</v>
      </c>
      <c r="C60" s="26">
        <f>SUM(C30:C59)</f>
        <v>315</v>
      </c>
      <c r="D60" s="21">
        <v>0</v>
      </c>
      <c r="E60" s="22">
        <f t="shared" si="3"/>
        <v>0</v>
      </c>
      <c r="F60" s="22">
        <f t="shared" si="2"/>
        <v>0</v>
      </c>
      <c r="G60" s="9"/>
    </row>
  </sheetData>
  <mergeCells count="16">
    <mergeCell ref="B27:G27"/>
    <mergeCell ref="A28:F28"/>
    <mergeCell ref="A3:G3"/>
    <mergeCell ref="A6:G6"/>
    <mergeCell ref="A7:G7"/>
    <mergeCell ref="A8:G8"/>
    <mergeCell ref="A9:G9"/>
    <mergeCell ref="A16:G16"/>
    <mergeCell ref="B18:G18"/>
    <mergeCell ref="B23:G23"/>
    <mergeCell ref="B25:G25"/>
    <mergeCell ref="B26:G26"/>
    <mergeCell ref="B20:G20"/>
    <mergeCell ref="B22:G22"/>
    <mergeCell ref="B24:G24"/>
    <mergeCell ref="B21:G21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2025-10-31T07:07:22Z</cp:lastPrinted>
  <dcterms:created xsi:type="dcterms:W3CDTF">2024-07-03T09:56:48Z</dcterms:created>
  <dcterms:modified xsi:type="dcterms:W3CDTF">2025-10-31T07:12:11Z</dcterms:modified>
</cp:coreProperties>
</file>