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E00F8663-411B-49F1-9A87-BBCC0FA18C31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C30" i="1" l="1"/>
  <c r="E30" i="1" s="1"/>
  <c r="F30" i="1" s="1"/>
  <c r="K1" i="1" l="1"/>
  <c r="Q2" i="1" l="1"/>
  <c r="Q3" i="1" s="1"/>
  <c r="M2" i="1"/>
  <c r="M3" i="1" s="1"/>
  <c r="O2" i="1"/>
  <c r="O3" i="1" s="1"/>
  <c r="L3" i="1"/>
  <c r="L4" i="1"/>
  <c r="N2" i="1"/>
  <c r="N3" i="1" s="1"/>
  <c r="P2" i="1"/>
  <c r="P3" i="1" s="1"/>
  <c r="K5" i="1" l="1"/>
  <c r="K6" i="1"/>
  <c r="K7" i="1"/>
</calcChain>
</file>

<file path=xl/sharedStrings.xml><?xml version="1.0" encoding="utf-8"?>
<sst xmlns="http://schemas.openxmlformats.org/spreadsheetml/2006/main" count="42" uniqueCount="42">
  <si>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</si>
  <si>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</si>
  <si>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</si>
  <si>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</si>
  <si>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</si>
  <si>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</si>
  <si>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</si>
  <si>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</si>
  <si>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</si>
  <si>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</si>
  <si>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</si>
  <si>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</si>
  <si>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</si>
  <si>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</si>
  <si>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</si>
  <si>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</si>
  <si>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</si>
  <si>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</si>
  <si>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</si>
  <si>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</si>
  <si>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</si>
  <si>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</si>
  <si>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</si>
  <si>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</si>
  <si>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</si>
  <si>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</si>
  <si>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</si>
  <si>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</si>
  <si>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</si>
  <si>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t>RAZEM:</t>
  </si>
  <si>
    <t>e-mail: se.wlii.nwosg@strazgraniczna.pl, tel. stac.: 22 500 30 95, tel. kom.: 721 960 975</t>
  </si>
  <si>
    <t>…………………………….</t>
  </si>
  <si>
    <t>data i podpis Oferenta</t>
  </si>
  <si>
    <t xml:space="preserve">Oferta jest traktowana całościowo. </t>
  </si>
  <si>
    <t xml:space="preserve">FORMULARZ OFERTOWY do zamówienia nr 3/ŁiI/2026
sprzedaż aktualizacji oprogramowania AXIOM Magnet  </t>
  </si>
  <si>
    <t xml:space="preserve">Nazwa i nr zamówienia: Ogłoszenie nr 3/ŁiI/2026
sprzedaż aktualizacji oprogramowania AXIOM Magnet do informatyki śledczej  </t>
  </si>
  <si>
    <t>Zamawiający zastrzega sobie prawo wyboru najkorzystniejszej cenowo oferty.</t>
  </si>
  <si>
    <t>Zamawiający może odstąpić od realizacji zamówienia, jeśli wartość Zamówienia przekroczy kwotę przeznaczoną na jego realizację.</t>
  </si>
  <si>
    <t xml:space="preserve">Zamawiający dopuszcza oferty firm których produkt pochodzi z oficjalnej europejskiej dystrybucji producenta oraz jest  przeznaczony do sprzedaży na runku Unii Europejskiej. </t>
  </si>
  <si>
    <t>Aktualizacja oprogramowania AXIOM Magnet do informatyki śledczej</t>
  </si>
  <si>
    <r>
      <t xml:space="preserve">Podpisaną przez oferenta ofertę należy wysłać na adres e-mail: se.wlii.nwosg@strazgraniczna.pl do dnia </t>
    </r>
    <r>
      <rPr>
        <b/>
        <sz val="12"/>
        <color theme="1"/>
        <rFont val="Times New Roman"/>
        <family val="1"/>
        <charset val="238"/>
      </rPr>
      <t>22.04.2026r. do godziny 15:00</t>
    </r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</si>
  <si>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8 maja 2026r.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</si>
</sst>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zoomScale="130" zoomScaleNormal="100" zoomScaleSheetLayoutView="130" workbookViewId="0">
      <selection activeCell="B20" sqref="B20:G20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8"/>
      <c r="B1" s="9"/>
      <c r="C1" s="9"/>
      <c r="D1" s="9"/>
      <c r="E1" s="9" t="s">
        <v>21</v>
      </c>
      <c r="F1" s="10"/>
      <c r="G1" s="8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36" customHeight="1" x14ac:dyDescent="0.25">
      <c r="A2" s="34" t="s">
        <v>34</v>
      </c>
      <c r="B2" s="37"/>
      <c r="C2" s="37"/>
      <c r="D2" s="37"/>
      <c r="E2" s="37"/>
      <c r="F2" s="37"/>
      <c r="G2" s="37"/>
      <c r="J2" s="1" t="s">
        <v>11</v>
      </c>
      <c r="K2" s="1"/>
      <c r="L2" s="5"/>
      <c r="M2" s="4" t="e">
        <f>ROUND((K1-INT(K1))*100,0)</f>
        <v>#REF!</v>
      </c>
      <c r="N2" s="4" t="e">
        <f>IF(K1&gt;=1,VALUE(RIGHT(LEFT(INT(K1),LEN(INT(K1))),3)),0)</f>
        <v>#REF!</v>
      </c>
      <c r="O2" s="4" t="e">
        <f>IF(K1&gt;=1000,VALUE(TEXT(RIGHT(LEFT(INT(K1),LEN(INT(K1))-3),3),"000")),0)</f>
        <v>#REF!</v>
      </c>
      <c r="P2" s="4" t="e">
        <f>IF(K1&gt;=1000000,VALUE(TEXT(RIGHT(LEFT(INT(K1),LEN(INT(K1))-6),3),"000")),0)</f>
        <v>#REF!</v>
      </c>
      <c r="Q2" s="4" t="e">
        <f>IF(K1&gt;=1000000000,VALUE(TEXT(RIGHT(LEFT(INT(K1),LEN(INT(K1))-9),3),"000")),0)</f>
        <v>#REF!</v>
      </c>
    </row>
    <row r="3" spans="1:17" ht="15.75" x14ac:dyDescent="0.25">
      <c r="A3" s="8"/>
      <c r="B3" s="8"/>
      <c r="C3" s="8"/>
      <c r="D3" s="8"/>
      <c r="E3" s="8"/>
      <c r="F3" s="8"/>
      <c r="G3" s="8"/>
      <c r="J3" s="1" t="s">
        <v>12</v>
      </c>
      <c r="K3" s="1"/>
      <c r="L3" s="1" t="e">
        <f>ROUND((K1-INT(K1))*100,0)&amp;"/"&amp;100 &amp; " groszy"</f>
        <v>#REF!</v>
      </c>
      <c r="M3" s="1" t="e">
        <f>IF(K1=0,"",IF(M2&lt;=20,IF(M2=0,"zero",INDEX(WM_Jednosci,M2)),INDEX(WM_Dziesiatki,INT(M2/10))&amp;IF(MOD(M2,10)," " &amp;INDEX(WM_Jednosci,MOD(M2,10)),"")))&amp; " " &amp;IF(K1=0,"",INDEX(IF(M2&lt;20,{"groszy";"grosz";"grosze";"groszy"},{"groszy";"grosze";"groszy"}),MATCH(IF(M2&lt;20,M2,MOD(M2,10)),IF(M2&lt;20,{0;1;2;5},{0;2;5}),1)))</f>
        <v>#REF!</v>
      </c>
      <c r="N3" s="1" t="e">
        <f>IF(OR(K1&lt;1,INT(N2/100)=0),"",INDEX(WM_Setki,INT(N2/100)))&amp; IF(N2-(INT(N2/100)*100)&lt;=20,IF(N2-(INT(N2/100)*100)=0,IF(OR(N2&gt;0,K1&lt;1),"","złotych")," " &amp;INDEX(WM_Jednosci,N2-(INT(N2/100)*100)))," " &amp;INDEX(WM_Dziesiatki,INT((N2-(INT(N2/100)*100))/10))&amp;IF(MOD((N2-(INT(N2/100)*100)),10)," "&amp;INDEX(WM_Jednosci,MOD((N2-(INT(N2/100)*100)),10)),""))&amp;IF(N2=0,""," " &amp;INDEX(IF(N2&lt;20,{"złotych";"złoty";"złote";"złotych"},{"złotych";"złote";"złotych"}),MATCH(IF(N2-(INT(N2/100)*100)&lt;20,N2-(INT(N2/100)*100),MOD((N2-(INT(N2/100)*100)),10)),IF(N2&lt;20,{0;1;2;5},{0;2;5}),1)))</f>
        <v>#REF!</v>
      </c>
      <c r="O3" s="1" t="e">
        <f>IF(OR(K1&lt;1,INT(O2/100)=0),"",INDEX(WM_Setki,INT(O2/100)))&amp; IF(O2-(INT(O2/100)*100)&lt;=20,IF(O2-(INT(O2/100)*100)=0,""," " &amp;INDEX(WM_Jednosci,O2-(INT(O2/100)*100)))," " &amp;INDEX(WM_Dziesiatki,INT((O2-(INT(O2/100)*100))/10))&amp;IF(MOD((O2-(INT(O2/100)*100)),10)," "&amp;INDEX(WM_Jednosci,MOD((O2-(INT(O2/100)*100)),10)),""))&amp;IF(O2=0,""," " &amp;INDEX(IF(O2&lt;20,{"";"tysiąc";"tysiące";"tysięcy"},{"tysięcy";"tysiące";"tysięcy"}),MATCH(IF(O2-(INT(O2/100)*100)&lt;20,O2-(INT(O2/100)*100),MOD((O2-(INT(O2/100)*100)),10)),IF(O2&lt;20,{0;1;2;5},{0;2;5}),1)))</f>
        <v>#REF!</v>
      </c>
      <c r="P3" s="1" t="e">
        <f>IF(OR(K1&lt;1,INT(P2/100)=0),"",INDEX(WM_Setki,INT(P2/100)))&amp; IF(P2-(INT(P2/100)*100)&lt;=20,IF(P2-(INT(P2/100)*100)=0,""," " &amp;INDEX(WM_Jednosci,P2-(INT(P2/100)*100)))," " &amp;INDEX(WM_Dziesiatki,INT((P2-(INT(P2/100)*100))/10))&amp;IF(MOD((P2-(INT(P2/100)*100)),10)," "&amp;INDEX(WM_Jednosci,MOD((P2-(INT(P2/100)*100)),10)),""))&amp;IF(P2=0,""," " &amp;INDEX(IF(P2&lt;20,{"";"milion";"miliony";"milionów"},{"milionów";"miliony";"milionów"}),MATCH(IF(P2-(INT(P2/100)*100)&lt;20,P2-(INT(P2/100)*100),MOD((P2-(INT(P2/100)*100)),10)),IF(P2&lt;20,{0;1;2;5},{0;2;5}),1)))</f>
        <v>#REF!</v>
      </c>
      <c r="Q3" s="1" t="e">
        <f>IF(OR(K1&lt;1,INT(Q2/100)=0),"",INDEX(WM_Setki,INT(Q2/100)))&amp; IF(Q2-(INT(Q2/100)*100)&lt;=20,IF(Q2-(INT(Q2/100)*100)=0,""," " &amp;INDEX(WM_Jednosci,Q2-(INT(Q2/100)*100)))," " &amp;INDEX(WM_Dziesiatki,INT((Q2-(INT(Q2/100)*100))/10))&amp;IF(MOD((Q2-(INT(Q2/100)*100)),10)," "&amp;INDEX(WM_Jednosci,MOD((Q2-(INT(Q2/100)*100)),10)),""))&amp;IF(Q2=0,""," " &amp;INDEX(IF(Q2&lt;20,{"";"miliard";"miliardy";"miliardów"},{"miliardów";"miliardy";"miliardów"}),MATCH(IF(Q2-(INT(Q2/100)*100)&lt;20,Q2-(INT(Q2/100)*100),MOD((Q2-(INT(Q2/100)*100)),10)),IF(Q2&lt;20,{0;1;2;5},{0;2;5}),1)))</f>
        <v>#REF!</v>
      </c>
    </row>
    <row r="4" spans="1:17" ht="15.75" x14ac:dyDescent="0.25">
      <c r="A4" s="12" t="s">
        <v>0</v>
      </c>
      <c r="B4" s="8"/>
      <c r="C4" s="8"/>
      <c r="D4" s="8"/>
      <c r="E4" s="8"/>
      <c r="F4" s="8"/>
      <c r="G4" s="8"/>
      <c r="J4" s="1"/>
      <c r="K4" s="1"/>
      <c r="L4" s="1" t="e">
        <f>TEXT(ROUND((K1-INT(K1))*100,0),"00")&amp;"/"&amp;"100"</f>
        <v>#REF!</v>
      </c>
      <c r="M4" s="1"/>
      <c r="N4" s="1"/>
      <c r="O4" s="1"/>
      <c r="P4" s="1"/>
      <c r="Q4" s="1"/>
    </row>
    <row r="5" spans="1:17" ht="20.25" customHeight="1" x14ac:dyDescent="0.25">
      <c r="A5" s="38" t="s">
        <v>1</v>
      </c>
      <c r="B5" s="38"/>
      <c r="C5" s="38"/>
      <c r="D5" s="38"/>
      <c r="E5" s="38"/>
      <c r="F5" s="38"/>
      <c r="G5" s="38"/>
      <c r="J5" s="6" t="s">
        <v>13</v>
      </c>
      <c r="K5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","")&amp;IF(TRIM(M3)&lt;&gt;"",M3&amp;" ","")))</f>
        <v>W polu z kwotą nie znajduje się liczba</v>
      </c>
      <c r="L5" s="7"/>
      <c r="M5" s="7"/>
      <c r="N5" s="7"/>
      <c r="O5" s="7"/>
      <c r="P5" s="7"/>
      <c r="Q5" s="7"/>
    </row>
    <row r="6" spans="1:17" ht="15.75" x14ac:dyDescent="0.25">
      <c r="A6" s="38" t="s">
        <v>2</v>
      </c>
      <c r="B6" s="38"/>
      <c r="C6" s="38"/>
      <c r="D6" s="38"/>
      <c r="E6" s="38"/>
      <c r="F6" s="38"/>
      <c r="G6" s="38"/>
      <c r="J6" s="6" t="s">
        <v>14</v>
      </c>
      <c r="K6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","")&amp;IF(TRIM(N3)&lt;&gt;"",TRIM(N3)&amp;", ","")&amp;IF(TRIM(M3)&lt;&gt;"",M3&amp;" ","")))</f>
        <v>W polu z kwotą nie znajduje się liczba</v>
      </c>
      <c r="L6" s="7"/>
      <c r="M6" s="7"/>
      <c r="N6" s="7"/>
      <c r="O6" s="7"/>
      <c r="P6" s="7"/>
      <c r="Q6" s="7"/>
    </row>
    <row r="7" spans="1:17" ht="15.75" x14ac:dyDescent="0.25">
      <c r="A7" s="38" t="s">
        <v>3</v>
      </c>
      <c r="B7" s="38"/>
      <c r="C7" s="38"/>
      <c r="D7" s="38"/>
      <c r="E7" s="38"/>
      <c r="F7" s="38"/>
      <c r="G7" s="38"/>
      <c r="J7" s="6" t="s">
        <v>15</v>
      </c>
      <c r="K7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","")&amp;IF(TRIM(M3)&lt;&gt;"",L4,"")))</f>
        <v>W polu z kwotą nie znajduje się liczba</v>
      </c>
      <c r="L7" s="7"/>
      <c r="M7" s="7"/>
      <c r="N7" s="7"/>
      <c r="O7" s="7"/>
      <c r="P7" s="7"/>
      <c r="Q7" s="7"/>
    </row>
    <row r="8" spans="1:17" ht="15.75" x14ac:dyDescent="0.25">
      <c r="A8" s="39" t="s">
        <v>30</v>
      </c>
      <c r="B8" s="39"/>
      <c r="C8" s="39"/>
      <c r="D8" s="39"/>
      <c r="E8" s="39"/>
      <c r="F8" s="39"/>
      <c r="G8" s="39"/>
    </row>
    <row r="9" spans="1:17" ht="15.75" x14ac:dyDescent="0.25">
      <c r="A9" s="8"/>
      <c r="B9" s="8"/>
      <c r="C9" s="8"/>
      <c r="D9" s="8"/>
      <c r="E9" s="8"/>
      <c r="F9" s="8"/>
      <c r="G9" s="8"/>
    </row>
    <row r="10" spans="1:17" ht="15.75" x14ac:dyDescent="0.25">
      <c r="A10" s="13" t="s">
        <v>17</v>
      </c>
      <c r="B10" s="14"/>
      <c r="C10" s="14"/>
      <c r="D10" s="14"/>
      <c r="E10" s="14"/>
      <c r="F10" s="14"/>
      <c r="G10" s="14"/>
    </row>
    <row r="11" spans="1:17" ht="15.75" x14ac:dyDescent="0.25">
      <c r="A11" s="9" t="s">
        <v>18</v>
      </c>
      <c r="B11" s="14"/>
      <c r="C11" s="14"/>
      <c r="D11" s="14"/>
      <c r="E11" s="14"/>
      <c r="F11" s="14"/>
      <c r="G11" s="14"/>
    </row>
    <row r="12" spans="1:17" ht="15.75" x14ac:dyDescent="0.25">
      <c r="A12" s="9" t="s">
        <v>19</v>
      </c>
      <c r="B12" s="14"/>
      <c r="C12" s="14"/>
      <c r="D12" s="14"/>
      <c r="E12" s="14"/>
      <c r="F12" s="14"/>
      <c r="G12" s="14"/>
    </row>
    <row r="13" spans="1:17" ht="15.75" x14ac:dyDescent="0.25">
      <c r="A13" s="9"/>
      <c r="B13" s="14"/>
      <c r="C13" s="14"/>
      <c r="D13" s="14"/>
      <c r="E13" s="14"/>
      <c r="F13" s="14"/>
      <c r="G13" s="14"/>
    </row>
    <row r="14" spans="1:17" ht="15.75" x14ac:dyDescent="0.25">
      <c r="A14" s="9" t="s">
        <v>20</v>
      </c>
      <c r="B14" s="14"/>
      <c r="C14" s="14"/>
      <c r="D14" s="14"/>
      <c r="E14" s="14"/>
      <c r="F14" s="14"/>
      <c r="G14" s="14"/>
    </row>
    <row r="15" spans="1:17" ht="15.75" x14ac:dyDescent="0.25">
      <c r="A15" s="33" t="s">
        <v>16</v>
      </c>
      <c r="B15" s="33"/>
      <c r="C15" s="33"/>
      <c r="D15" s="33"/>
      <c r="E15" s="33"/>
      <c r="F15" s="33"/>
      <c r="G15" s="33"/>
    </row>
    <row r="16" spans="1:17" ht="15.75" x14ac:dyDescent="0.25">
      <c r="A16" s="8"/>
      <c r="B16" s="8"/>
      <c r="C16" s="8"/>
      <c r="D16" s="8"/>
      <c r="E16" s="8"/>
      <c r="F16" s="8"/>
      <c r="G16" s="8"/>
    </row>
    <row r="17" spans="1:7" ht="36.75" customHeight="1" x14ac:dyDescent="0.25">
      <c r="A17" s="15"/>
      <c r="B17" s="34" t="s">
        <v>35</v>
      </c>
      <c r="C17" s="34"/>
      <c r="D17" s="34"/>
      <c r="E17" s="34"/>
      <c r="F17" s="34"/>
      <c r="G17" s="34"/>
    </row>
    <row r="18" spans="1:7" ht="22.5" customHeight="1" x14ac:dyDescent="0.25">
      <c r="A18" s="16" t="s">
        <v>25</v>
      </c>
      <c r="B18" s="17" t="s">
        <v>23</v>
      </c>
      <c r="C18" s="18"/>
      <c r="D18" s="18"/>
      <c r="E18" s="18"/>
      <c r="F18" s="18"/>
      <c r="G18" s="18"/>
    </row>
    <row r="19" spans="1:7" ht="33.75" customHeight="1" x14ac:dyDescent="0.25">
      <c r="A19" s="11">
        <v>1</v>
      </c>
      <c r="B19" s="35" t="s">
        <v>38</v>
      </c>
      <c r="C19" s="35"/>
      <c r="D19" s="35"/>
      <c r="E19" s="35"/>
      <c r="F19" s="35"/>
      <c r="G19" s="35"/>
    </row>
    <row r="20" spans="1:7" ht="18" customHeight="1" x14ac:dyDescent="0.25">
      <c r="A20" s="11">
        <v>2</v>
      </c>
      <c r="B20" s="35" t="s">
        <v>33</v>
      </c>
      <c r="C20" s="35"/>
      <c r="D20" s="35"/>
      <c r="E20" s="35"/>
      <c r="F20" s="35"/>
      <c r="G20" s="35"/>
    </row>
    <row r="21" spans="1:7" ht="21.75" customHeight="1" x14ac:dyDescent="0.25">
      <c r="A21" s="11">
        <v>3</v>
      </c>
      <c r="B21" s="35" t="s">
        <v>36</v>
      </c>
      <c r="C21" s="35"/>
      <c r="D21" s="35"/>
      <c r="E21" s="35"/>
      <c r="F21" s="35"/>
      <c r="G21" s="35"/>
    </row>
    <row r="22" spans="1:7" ht="31.5" customHeight="1" x14ac:dyDescent="0.25">
      <c r="A22" s="11">
        <v>4</v>
      </c>
      <c r="B22" s="35" t="s">
        <v>37</v>
      </c>
      <c r="C22" s="35"/>
      <c r="D22" s="35"/>
      <c r="E22" s="35"/>
      <c r="F22" s="35"/>
      <c r="G22" s="35"/>
    </row>
    <row r="23" spans="1:7" ht="17.25" customHeight="1" x14ac:dyDescent="0.25">
      <c r="A23" s="11">
        <v>5</v>
      </c>
      <c r="B23" s="40" t="s">
        <v>41</v>
      </c>
      <c r="C23" s="40"/>
      <c r="D23" s="40"/>
      <c r="E23" s="40"/>
      <c r="F23" s="40"/>
      <c r="G23" s="40"/>
    </row>
    <row r="24" spans="1:7" ht="30.75" customHeight="1" x14ac:dyDescent="0.25">
      <c r="A24" s="11">
        <v>6</v>
      </c>
      <c r="B24" s="35" t="s">
        <v>40</v>
      </c>
      <c r="C24" s="35"/>
      <c r="D24" s="35"/>
      <c r="E24" s="35"/>
      <c r="F24" s="35"/>
      <c r="G24" s="35"/>
    </row>
    <row r="25" spans="1:7" ht="34.5" customHeight="1" x14ac:dyDescent="0.25">
      <c r="A25" s="19" t="s">
        <v>26</v>
      </c>
      <c r="B25" s="36" t="s">
        <v>24</v>
      </c>
      <c r="C25" s="36"/>
      <c r="D25" s="36"/>
      <c r="E25" s="36"/>
      <c r="F25" s="36"/>
      <c r="G25" s="36"/>
    </row>
    <row r="26" spans="1:7" ht="20.25" customHeight="1" x14ac:dyDescent="0.25">
      <c r="A26" s="19" t="s">
        <v>28</v>
      </c>
      <c r="B26" s="36" t="s">
        <v>27</v>
      </c>
      <c r="C26" s="36"/>
      <c r="D26" s="36"/>
      <c r="E26" s="36"/>
      <c r="F26" s="36"/>
      <c r="G26" s="36"/>
    </row>
    <row r="27" spans="1:7" ht="15.75" x14ac:dyDescent="0.25">
      <c r="A27" s="42" t="s">
        <v>4</v>
      </c>
      <c r="B27" s="42"/>
      <c r="C27" s="42"/>
      <c r="D27" s="42"/>
      <c r="E27" s="42"/>
      <c r="F27" s="42"/>
      <c r="G27" s="8"/>
    </row>
    <row r="28" spans="1:7" ht="28.5" x14ac:dyDescent="0.25">
      <c r="A28" s="21" t="s">
        <v>5</v>
      </c>
      <c r="B28" s="21" t="s">
        <v>22</v>
      </c>
      <c r="C28" s="21" t="s">
        <v>6</v>
      </c>
      <c r="D28" s="22" t="s">
        <v>7</v>
      </c>
      <c r="E28" s="22" t="s">
        <v>8</v>
      </c>
      <c r="F28" s="22" t="s">
        <v>9</v>
      </c>
      <c r="G28" s="8"/>
    </row>
    <row r="29" spans="1:7" ht="32.25" customHeight="1" thickBot="1" x14ac:dyDescent="0.3">
      <c r="A29" s="20">
        <v>1</v>
      </c>
      <c r="B29" s="25" t="s">
        <v>39</v>
      </c>
      <c r="C29" s="26">
        <v>1</v>
      </c>
      <c r="D29" s="27">
        <v>0</v>
      </c>
      <c r="E29" s="28">
        <f t="shared" ref="E29" si="0">D29*C29</f>
        <v>0</v>
      </c>
      <c r="F29" s="28">
        <f t="shared" ref="F29" si="1">E29*1.23</f>
        <v>0</v>
      </c>
      <c r="G29" s="8"/>
    </row>
    <row r="30" spans="1:7" ht="21" customHeight="1" thickBot="1" x14ac:dyDescent="0.3">
      <c r="A30" s="23">
        <v>41</v>
      </c>
      <c r="B30" s="24" t="s">
        <v>29</v>
      </c>
      <c r="C30" s="29">
        <f>SUM(C29:C29)</f>
        <v>1</v>
      </c>
      <c r="D30" s="30">
        <v>0</v>
      </c>
      <c r="E30" s="31">
        <f t="shared" ref="E30" si="2">D30*C30</f>
        <v>0</v>
      </c>
      <c r="F30" s="32">
        <f t="shared" ref="F30" si="3">E30*1.23</f>
        <v>0</v>
      </c>
      <c r="G30" s="8"/>
    </row>
    <row r="34" spans="5:8" ht="15.75" x14ac:dyDescent="0.25">
      <c r="E34" s="8"/>
      <c r="F34" s="8"/>
      <c r="G34" s="8"/>
      <c r="H34" s="8"/>
    </row>
    <row r="35" spans="5:8" ht="15.75" x14ac:dyDescent="0.25">
      <c r="E35" s="8"/>
      <c r="F35" s="8"/>
      <c r="G35" s="8"/>
      <c r="H35" s="8"/>
    </row>
    <row r="36" spans="5:8" ht="15.75" x14ac:dyDescent="0.25">
      <c r="E36" s="41" t="s">
        <v>31</v>
      </c>
      <c r="F36" s="41"/>
      <c r="G36" s="41"/>
      <c r="H36" s="8"/>
    </row>
    <row r="37" spans="5:8" ht="15.75" x14ac:dyDescent="0.25">
      <c r="E37" s="41" t="s">
        <v>32</v>
      </c>
      <c r="F37" s="41"/>
      <c r="G37" s="41"/>
      <c r="H37" s="8"/>
    </row>
  </sheetData>
  <mergeCells count="18">
    <mergeCell ref="E36:G36"/>
    <mergeCell ref="E37:G37"/>
    <mergeCell ref="B26:G26"/>
    <mergeCell ref="A27:F27"/>
    <mergeCell ref="A2:G2"/>
    <mergeCell ref="A5:G5"/>
    <mergeCell ref="A6:G6"/>
    <mergeCell ref="A7:G7"/>
    <mergeCell ref="A8:G8"/>
    <mergeCell ref="A15:G15"/>
    <mergeCell ref="B17:G17"/>
    <mergeCell ref="B22:G22"/>
    <mergeCell ref="B24:G24"/>
    <mergeCell ref="B25:G25"/>
    <mergeCell ref="B19:G19"/>
    <mergeCell ref="B21:G21"/>
    <mergeCell ref="B23:G23"/>
    <mergeCell ref="B20:G2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2026-04-15T07:24:49Z</cp:lastPrinted>
  <dcterms:created xsi:type="dcterms:W3CDTF">2024-07-03T09:56:48Z</dcterms:created>
  <dcterms:modified xsi:type="dcterms:W3CDTF">2026-04-16T06:15:48Z</dcterms:modified>
</cp:coreProperties>
</file>