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"/>
    </mc:Choice>
  </mc:AlternateContent>
  <xr:revisionPtr revIDLastSave="0" documentId="13_ncr:1_{5E008FB1-0023-47A2-A8AC-28A22640C873}" xr6:coauthVersionLast="36" xr6:coauthVersionMax="36" xr10:uidLastSave="{00000000-0000-0000-0000-000000000000}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Arkusz1!$A$1:$G$72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7" i="1" l="1"/>
  <c r="F57" i="1" s="1"/>
  <c r="E56" i="1" l="1"/>
  <c r="F56" i="1" s="1"/>
  <c r="F55" i="1"/>
  <c r="E55" i="1"/>
  <c r="E54" i="1"/>
  <c r="F54" i="1" s="1"/>
  <c r="E53" i="1"/>
  <c r="F53" i="1" s="1"/>
  <c r="E52" i="1"/>
  <c r="F52" i="1" s="1"/>
  <c r="E50" i="1"/>
  <c r="F50" i="1" s="1"/>
  <c r="E51" i="1"/>
  <c r="F51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F39" i="1"/>
  <c r="E39" i="1"/>
  <c r="E38" i="1"/>
  <c r="F38" i="1" s="1"/>
  <c r="E37" i="1"/>
  <c r="F37" i="1" s="1"/>
  <c r="E33" i="1"/>
  <c r="F33" i="1" s="1"/>
  <c r="E32" i="1" l="1"/>
  <c r="F32" i="1" s="1"/>
  <c r="E60" i="1" l="1"/>
  <c r="F60" i="1" s="1"/>
  <c r="C59" i="1"/>
  <c r="E36" i="1" l="1"/>
  <c r="F36" i="1" s="1"/>
  <c r="E35" i="1" l="1"/>
  <c r="F35" i="1" s="1"/>
  <c r="E34" i="1"/>
  <c r="F34" i="1" s="1"/>
  <c r="E31" i="1"/>
  <c r="F31" i="1" s="1"/>
  <c r="E30" i="1"/>
  <c r="F30" i="1" s="1"/>
  <c r="K1" i="1" l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  <c r="A62" i="1" s="1"/>
</calcChain>
</file>

<file path=xl/sharedStrings.xml><?xml version="1.0" encoding="utf-8"?>
<sst xmlns="http://schemas.openxmlformats.org/spreadsheetml/2006/main" count="77" uniqueCount="77">
  <si>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</si>
  <si>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</si>
  <si>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</si>
  <si>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</si>
  <si>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</si>
  <si>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</si>
  <si>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</si>
  <si>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wartość netto</t>
  </si>
  <si>
    <t>wartość brutto</t>
  </si>
  <si>
    <t xml:space="preserve">wartość netto/brutto zamówienia:   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</si>
  <si>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</si>
  <si>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</si>
  <si>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</si>
  <si>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</si>
  <si>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</si>
  <si>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</si>
  <si>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</si>
  <si>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</si>
  <si>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</si>
  <si>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</si>
  <si>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</si>
  <si>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</si>
  <si>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</si>
  <si>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</si>
  <si>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</si>
  <si>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</si>
  <si>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</si>
  <si>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</si>
  <si>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</si>
  <si>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</si>
  <si>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</si>
  <si>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</si>
  <si>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</si>
  <si>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</si>
  <si>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</si>
  <si>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</si>
  <si>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</si>
  <si>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r>
      <t>IV. Oświadczam, że wyrażam zgodę na udostępnienie moich danych osobowych przez Nadwiślański Oddział Straży Granicznej im. Powstania Warszawskiego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</si>
  <si>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r>
      <t xml:space="preserve">Zamawiający może odstąpić od realizacji zamówienia </t>
    </r>
    <r>
      <rPr>
        <b/>
        <sz val="12"/>
        <color theme="1"/>
        <rFont val="Times New Roman"/>
        <family val="1"/>
        <charset val="238"/>
      </rPr>
      <t>lub zmniejszyć ilości</t>
    </r>
    <r>
      <rPr>
        <sz val="12"/>
        <color theme="1"/>
        <rFont val="Times New Roman"/>
        <family val="1"/>
        <charset val="238"/>
      </rPr>
      <t>, jeśli wartość Zamówienia przekroczy kwotę przeznaczoną na jego realizację.</t>
    </r>
  </si>
  <si>
    <t>Oferta nie jest traktowana całościowo. Zamawiający dopuszcza składanie ofert częściowych.</t>
  </si>
  <si>
    <t>e-mail: se.wlii.nwosg@strazgraniczna.pl, tel. stac.: 22 500 30 95, tel. kom.: 721 960 975</t>
  </si>
  <si>
    <t xml:space="preserve">Cena podana w ofercie musi być ceną ostateczną, zawierającą wszelkie koszty związane z realizacją zamówienia, w tym w szczególności koszty transportu, dostawy, ubezpieczenia oraz rozładunku do miejsca wskazanego przez Zamawiającego. Oferty zawierajace jakiekolwiek dodatkowe, ukryte lub jawne koszty dostawy, nieujęte w cenie głównej zostaną bezwzględnie odrzucone. </t>
  </si>
  <si>
    <t>Razem ilość:</t>
  </si>
  <si>
    <t>cena jed. netto</t>
  </si>
  <si>
    <t>FORMULARZ OFERTOWY do zamówienia nr 17/ŁiI/2026
sprzedaż i dostawa materiałów łączności i informatyki</t>
  </si>
  <si>
    <t>Nazwa i nr zamówienia: Ogłoszenie nr 17/ŁiI/2026
sprzedaż i dostawa materiałów łączności i informatyki</t>
  </si>
  <si>
    <t xml:space="preserve">Zamawiający dopuszcza produkty i materiały wymienione w zapytaniu ofertowym. </t>
  </si>
  <si>
    <r>
      <t xml:space="preserve">Dostawa najpóźniej do </t>
    </r>
    <r>
      <rPr>
        <b/>
        <sz val="12"/>
        <color theme="1"/>
        <rFont val="Times New Roman"/>
        <family val="1"/>
        <charset val="238"/>
      </rPr>
      <t>07.12.2026r.</t>
    </r>
  </si>
  <si>
    <r>
      <t>Podpisaną przez oferenta ofertę należy wysłać na adres e-mail: se.wlii.nwosg@strazgraniczna.pl do dnia</t>
    </r>
    <r>
      <rPr>
        <b/>
        <sz val="12"/>
        <color theme="1"/>
        <rFont val="Times New Roman"/>
        <family val="1"/>
        <charset val="238"/>
      </rPr>
      <t xml:space="preserve"> 13.11.2026r. do godziny 15:00</t>
    </r>
  </si>
  <si>
    <t xml:space="preserve">lutownica FNIRSI HS-01 USB-C 80-420°C, zasilacz GaN 65W + 6 grotów + akcesoria </t>
  </si>
  <si>
    <t>analizator antenowy RigExpert AA-650 Zoom 0.1-650MHz, łączność bluetooth</t>
  </si>
  <si>
    <t>uchwyt na 3 monitory Spacetronik SPA-130 przegubowy 17-27 cali do 7 kg w kolorze czarnym</t>
  </si>
  <si>
    <t xml:space="preserve">listwa zasilająca antyprzepięciowa Listwa ACAR F5 W0102 (5 m),  czarnej </t>
  </si>
  <si>
    <t>adapter (konwerter) BNC na HDMI kamera analogowa DVR 1080p</t>
  </si>
  <si>
    <t xml:space="preserve">przełącznik rozdzielacz 4xUSB ATEN US224-AT </t>
  </si>
  <si>
    <t xml:space="preserve">Apple ładowarka do Macbook USB-C 70 W </t>
  </si>
  <si>
    <t xml:space="preserve">etui Spigen Rugged Armor do Samsung Galaxy A27 5G plus szkło hartowane kolor czarny </t>
  </si>
  <si>
    <t>uniwersalne etui na laptopa 13”-14” Tech -Protect Defender VR bag, kolor czarny</t>
  </si>
  <si>
    <t xml:space="preserve">etui z pierścieniem magnetycznym Bizon Case MeteO do iPhone 18 Pro Max / 17 Pro Max, kolor czarno matowy </t>
  </si>
  <si>
    <t>pancerne etui ze szkłem hartowanym Bizon Tur Pack do Galaxy S26, kolor czarny</t>
  </si>
  <si>
    <t xml:space="preserve">kabel HDMI - HDMI 4K MONTIS V2.0 MT120 1.8 m </t>
  </si>
  <si>
    <t xml:space="preserve">kabel DisplayPort - HDMI TECH-PROTECT UltraBoost 4K 60Hz 2 m  kolor czarny </t>
  </si>
  <si>
    <r>
      <t>a</t>
    </r>
    <r>
      <rPr>
        <sz val="10"/>
        <color rgb="FF0A0A0A"/>
        <rFont val="Times New Roman"/>
        <family val="1"/>
        <charset val="238"/>
      </rPr>
      <t>dapter Unitek Y-6332</t>
    </r>
    <r>
      <rPr>
        <sz val="10"/>
        <color theme="1"/>
        <rFont val="Times New Roman"/>
        <family val="1"/>
        <charset val="238"/>
      </rPr>
      <t xml:space="preserve"> </t>
    </r>
  </si>
  <si>
    <t>adapter USB - RJ-45 UNITEK U1309A 0.15 m</t>
  </si>
  <si>
    <t xml:space="preserve">ładowarka Samsung 45W USB-C PPS EP-T4511XBEGEU kabel 1,8m, kolor czarny </t>
  </si>
  <si>
    <t xml:space="preserve">Apple zasilacz USB-C o mocy 40W z dynamiczną regulacją mocy do 60W </t>
  </si>
  <si>
    <t xml:space="preserve">mysz LOGITECH MX Master 3S For Mac, kolor jasnoszary </t>
  </si>
  <si>
    <t>zestaw bezprzewodowy klawiatura plus mysz Logitech MK540 Advanced</t>
  </si>
  <si>
    <t xml:space="preserve">szkło hartowane Bizon Glass Clear Duo do iPhone 18 Pro Max / 17 Pro  Max, 2 sztuki </t>
  </si>
  <si>
    <t>patchcord UTP 5E RJ 15m – 15 szt.</t>
  </si>
  <si>
    <t xml:space="preserve">patchcord UTP 5E RJ 10m </t>
  </si>
  <si>
    <t xml:space="preserve">patchcord UTP 5E RJ 5m </t>
  </si>
  <si>
    <t xml:space="preserve">pianka do czyszczenia monitorów LCD/TFT </t>
  </si>
  <si>
    <t xml:space="preserve">sprężone powietrze </t>
  </si>
  <si>
    <t xml:space="preserve">mysz przewodowa Logitech M110 Silent </t>
  </si>
  <si>
    <r>
      <t>ładowarka sieciowa Samsung USB typ C, model</t>
    </r>
    <r>
      <rPr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EP-TA800, 3000mA 11V, 25W, kolor czarny  </t>
    </r>
  </si>
  <si>
    <t>zestaw mysz plus klawiaturaLogitech MX Keys S Combo Grafit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</si>
</sst>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15" x14ac:knownFonts="1">
    <font>
      <sz val="11"/>
      <color theme="1"/>
      <name val="Times New Roman"/>
      <family val="2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A0A0A"/>
      <name val="Times New Roman"/>
      <family val="1"/>
      <charset val="238"/>
    </font>
    <font>
      <sz val="10"/>
      <color theme="1"/>
      <name val="Calibri"/>
      <family val="2"/>
      <charset val="238"/>
    </font>
    <font>
      <sz val="10"/>
      <color theme="1"/>
      <name val="Times New Roman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2" borderId="0" xfId="0" applyFont="1" applyFill="1" applyBorder="1" applyProtection="1"/>
    <xf numFmtId="4" fontId="2" fillId="3" borderId="0" xfId="0" applyNumberFormat="1" applyFont="1" applyFill="1" applyBorder="1" applyProtection="1">
      <protection locked="0"/>
    </xf>
    <xf numFmtId="4" fontId="2" fillId="2" borderId="0" xfId="0" applyNumberFormat="1" applyFont="1" applyFill="1" applyBorder="1" applyProtection="1"/>
    <xf numFmtId="4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165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Protection="1"/>
    <xf numFmtId="0" fontId="2" fillId="3" borderId="0" xfId="0" applyFont="1" applyFill="1" applyBorder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 applyAlignment="1" applyProtection="1">
      <alignment horizontal="center" vertical="center"/>
      <protection locked="0"/>
    </xf>
    <xf numFmtId="164" fontId="11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2"/>
  <sheetViews>
    <sheetView tabSelected="1" view="pageBreakPreview" topLeftCell="A45" zoomScale="130" zoomScaleNormal="100" zoomScaleSheetLayoutView="130" workbookViewId="0">
      <selection activeCell="J57" sqref="J57"/>
    </sheetView>
  </sheetViews>
  <sheetFormatPr defaultRowHeight="15" x14ac:dyDescent="0.25"/>
  <cols>
    <col min="1" max="1" width="3.42578125" customWidth="1"/>
    <col min="2" max="2" width="35.5703125" customWidth="1"/>
    <col min="3" max="3" width="4.85546875" bestFit="1" customWidth="1"/>
    <col min="4" max="4" width="14.42578125" customWidth="1"/>
    <col min="5" max="5" width="17.5703125" customWidth="1"/>
    <col min="6" max="6" width="14.42578125" customWidth="1"/>
    <col min="7" max="7" width="10.140625" bestFit="1" customWidth="1"/>
  </cols>
  <sheetData>
    <row r="1" spans="1:17" ht="15.75" x14ac:dyDescent="0.25">
      <c r="A1" s="10"/>
      <c r="B1" s="11"/>
      <c r="C1" s="11"/>
      <c r="D1" s="11"/>
      <c r="E1" s="11" t="s">
        <v>29</v>
      </c>
      <c r="F1" s="12"/>
      <c r="G1" s="10"/>
      <c r="J1" s="2" t="s">
        <v>10</v>
      </c>
      <c r="K1" s="3">
        <f>F60</f>
        <v>0</v>
      </c>
      <c r="L1" s="4"/>
      <c r="M1" s="2"/>
      <c r="N1" s="2"/>
      <c r="O1" s="2"/>
      <c r="P1" s="2"/>
      <c r="Q1" s="2"/>
    </row>
    <row r="2" spans="1:17" ht="15.75" x14ac:dyDescent="0.25">
      <c r="A2" s="13"/>
      <c r="B2" s="10"/>
      <c r="C2" s="10"/>
      <c r="D2" s="10"/>
      <c r="E2" s="10"/>
      <c r="F2" s="10"/>
      <c r="G2" s="10"/>
      <c r="J2" s="2"/>
      <c r="K2" s="4"/>
      <c r="L2" s="5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ht="36" customHeight="1" x14ac:dyDescent="0.25">
      <c r="A3" s="36" t="s">
        <v>44</v>
      </c>
      <c r="B3" s="41"/>
      <c r="C3" s="41"/>
      <c r="D3" s="41"/>
      <c r="E3" s="41"/>
      <c r="F3" s="41"/>
      <c r="G3" s="41"/>
      <c r="J3" s="2" t="s">
        <v>17</v>
      </c>
      <c r="K3" s="2"/>
      <c r="L3" s="7"/>
      <c r="M3" s="6">
        <f>ROUND((K1-INT(K1))*100,0)</f>
        <v>0</v>
      </c>
      <c r="N3" s="6">
        <f>IF(K1&gt;=1,VALUE(RIGHT(LEFT(INT(K1),LEN(INT(K1))),3)),0)</f>
        <v>0</v>
      </c>
      <c r="O3" s="6">
        <f>IF(K1&gt;=1000,VALUE(TEXT(RIGHT(LEFT(INT(K1),LEN(INT(K1))-3),3),"000")),0)</f>
        <v>0</v>
      </c>
      <c r="P3" s="6">
        <f>IF(K1&gt;=1000000,VALUE(TEXT(RIGHT(LEFT(INT(K1),LEN(INT(K1))-6),3),"000")),0)</f>
        <v>0</v>
      </c>
      <c r="Q3" s="6">
        <f>IF(K1&gt;=1000000000,VALUE(TEXT(RIGHT(LEFT(INT(K1),LEN(INT(K1))-9),3),"000")),0)</f>
        <v>0</v>
      </c>
    </row>
    <row r="4" spans="1:17" ht="15.75" x14ac:dyDescent="0.25">
      <c r="A4" s="10"/>
      <c r="B4" s="10"/>
      <c r="C4" s="10"/>
      <c r="D4" s="10"/>
      <c r="E4" s="10"/>
      <c r="F4" s="10"/>
      <c r="G4" s="10"/>
      <c r="J4" s="2" t="s">
        <v>18</v>
      </c>
      <c r="K4" s="2"/>
      <c r="L4" s="2" t="str">
        <f>ROUND((K1-INT(K1))*100,0)&amp;"/"&amp;100 &amp; " groszy"</f>
        <v>0/100 groszy</v>
      </c>
      <c r="M4" s="2" t="str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 xml:space="preserve"> </v>
      </c>
      <c r="N4" s="2" t="str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2" t="str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2" t="str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2" t="str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ht="15.75" x14ac:dyDescent="0.25">
      <c r="A5" s="14" t="s">
        <v>0</v>
      </c>
      <c r="B5" s="10"/>
      <c r="C5" s="10"/>
      <c r="D5" s="10"/>
      <c r="E5" s="10"/>
      <c r="F5" s="10"/>
      <c r="G5" s="10"/>
      <c r="J5" s="2"/>
      <c r="K5" s="2"/>
      <c r="L5" s="2" t="str">
        <f>TEXT(ROUND((K1-INT(K1))*100,0),"00")&amp;"/"&amp;"100"</f>
        <v>00/100</v>
      </c>
      <c r="M5" s="2"/>
      <c r="N5" s="2"/>
      <c r="O5" s="2"/>
      <c r="P5" s="2"/>
      <c r="Q5" s="2"/>
    </row>
    <row r="6" spans="1:17" ht="20.25" customHeight="1" x14ac:dyDescent="0.25">
      <c r="A6" s="42" t="s">
        <v>1</v>
      </c>
      <c r="B6" s="42"/>
      <c r="C6" s="42"/>
      <c r="D6" s="42"/>
      <c r="E6" s="42"/>
      <c r="F6" s="42"/>
      <c r="G6" s="42"/>
      <c r="J6" s="8" t="s">
        <v>19</v>
      </c>
      <c r="K6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L6" s="9"/>
      <c r="M6" s="9"/>
      <c r="N6" s="9"/>
      <c r="O6" s="9"/>
      <c r="P6" s="9"/>
      <c r="Q6" s="9"/>
    </row>
    <row r="7" spans="1:17" ht="15.75" x14ac:dyDescent="0.25">
      <c r="A7" s="42" t="s">
        <v>2</v>
      </c>
      <c r="B7" s="42"/>
      <c r="C7" s="42"/>
      <c r="D7" s="42"/>
      <c r="E7" s="42"/>
      <c r="F7" s="42"/>
      <c r="G7" s="42"/>
      <c r="J7" s="8" t="s">
        <v>20</v>
      </c>
      <c r="K7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L7" s="9"/>
      <c r="M7" s="9"/>
      <c r="N7" s="9"/>
      <c r="O7" s="9"/>
      <c r="P7" s="9"/>
      <c r="Q7" s="9"/>
    </row>
    <row r="8" spans="1:17" ht="15.75" x14ac:dyDescent="0.25">
      <c r="A8" s="42" t="s">
        <v>3</v>
      </c>
      <c r="B8" s="42"/>
      <c r="C8" s="42"/>
      <c r="D8" s="42"/>
      <c r="E8" s="42"/>
      <c r="F8" s="42"/>
      <c r="G8" s="42"/>
      <c r="J8" s="8" t="s">
        <v>21</v>
      </c>
      <c r="K8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/>
      </c>
      <c r="L8" s="9"/>
      <c r="M8" s="9"/>
      <c r="N8" s="9"/>
      <c r="O8" s="9"/>
      <c r="P8" s="9"/>
      <c r="Q8" s="9"/>
    </row>
    <row r="9" spans="1:17" ht="15.75" x14ac:dyDescent="0.25">
      <c r="A9" s="43" t="s">
        <v>40</v>
      </c>
      <c r="B9" s="43"/>
      <c r="C9" s="43"/>
      <c r="D9" s="43"/>
      <c r="E9" s="43"/>
      <c r="F9" s="43"/>
      <c r="G9" s="43"/>
    </row>
    <row r="10" spans="1:17" ht="15.75" x14ac:dyDescent="0.25">
      <c r="A10" s="10"/>
      <c r="B10" s="10"/>
      <c r="C10" s="10"/>
      <c r="D10" s="10"/>
      <c r="E10" s="10"/>
      <c r="F10" s="10"/>
      <c r="G10" s="10"/>
    </row>
    <row r="11" spans="1:17" ht="15.75" x14ac:dyDescent="0.25">
      <c r="A11" s="15" t="s">
        <v>24</v>
      </c>
      <c r="B11" s="16"/>
      <c r="C11" s="16"/>
      <c r="D11" s="16"/>
      <c r="E11" s="16"/>
      <c r="F11" s="16"/>
      <c r="G11" s="16"/>
    </row>
    <row r="12" spans="1:17" ht="15.75" x14ac:dyDescent="0.25">
      <c r="A12" s="11" t="s">
        <v>26</v>
      </c>
      <c r="B12" s="16"/>
      <c r="C12" s="16"/>
      <c r="D12" s="16"/>
      <c r="E12" s="16"/>
      <c r="F12" s="16"/>
      <c r="G12" s="16"/>
    </row>
    <row r="13" spans="1:17" ht="15.75" x14ac:dyDescent="0.25">
      <c r="A13" s="11" t="s">
        <v>27</v>
      </c>
      <c r="B13" s="16"/>
      <c r="C13" s="16"/>
      <c r="D13" s="16"/>
      <c r="E13" s="16"/>
      <c r="F13" s="16"/>
      <c r="G13" s="16"/>
    </row>
    <row r="14" spans="1:17" ht="15.75" x14ac:dyDescent="0.25">
      <c r="A14" s="11"/>
      <c r="B14" s="16"/>
      <c r="C14" s="16"/>
      <c r="D14" s="16"/>
      <c r="E14" s="16"/>
      <c r="F14" s="16"/>
      <c r="G14" s="16"/>
    </row>
    <row r="15" spans="1:17" ht="15.75" x14ac:dyDescent="0.25">
      <c r="A15" s="11" t="s">
        <v>28</v>
      </c>
      <c r="B15" s="16"/>
      <c r="C15" s="16"/>
      <c r="D15" s="16"/>
      <c r="E15" s="16"/>
      <c r="F15" s="16"/>
      <c r="G15" s="16"/>
    </row>
    <row r="16" spans="1:17" ht="15.75" x14ac:dyDescent="0.25">
      <c r="A16" s="35" t="s">
        <v>23</v>
      </c>
      <c r="B16" s="35"/>
      <c r="C16" s="35"/>
      <c r="D16" s="35"/>
      <c r="E16" s="35"/>
      <c r="F16" s="35"/>
      <c r="G16" s="35"/>
    </row>
    <row r="17" spans="1:11" ht="15.75" x14ac:dyDescent="0.25">
      <c r="A17" s="10"/>
      <c r="B17" s="10"/>
      <c r="C17" s="10"/>
      <c r="D17" s="10"/>
      <c r="E17" s="10"/>
      <c r="F17" s="10"/>
      <c r="G17" s="10"/>
    </row>
    <row r="18" spans="1:11" ht="29.25" customHeight="1" x14ac:dyDescent="0.25">
      <c r="A18" s="17"/>
      <c r="B18" s="36" t="s">
        <v>45</v>
      </c>
      <c r="C18" s="36"/>
      <c r="D18" s="36"/>
      <c r="E18" s="36"/>
      <c r="F18" s="36"/>
      <c r="G18" s="36"/>
    </row>
    <row r="19" spans="1:11" ht="22.5" customHeight="1" x14ac:dyDescent="0.25">
      <c r="A19" s="18" t="s">
        <v>33</v>
      </c>
      <c r="B19" s="19" t="s">
        <v>31</v>
      </c>
      <c r="C19" s="20"/>
      <c r="D19" s="20"/>
      <c r="E19" s="20"/>
      <c r="F19" s="20"/>
      <c r="G19" s="20"/>
    </row>
    <row r="20" spans="1:11" ht="21.75" customHeight="1" x14ac:dyDescent="0.25">
      <c r="A20" s="13">
        <v>1</v>
      </c>
      <c r="B20" s="37" t="s">
        <v>46</v>
      </c>
      <c r="C20" s="37"/>
      <c r="D20" s="37"/>
      <c r="E20" s="37"/>
      <c r="F20" s="37"/>
      <c r="G20" s="37"/>
    </row>
    <row r="21" spans="1:11" ht="16.5" customHeight="1" x14ac:dyDescent="0.25">
      <c r="A21" s="13">
        <v>2</v>
      </c>
      <c r="B21" s="40" t="s">
        <v>39</v>
      </c>
      <c r="C21" s="40"/>
      <c r="D21" s="40"/>
      <c r="E21" s="40"/>
      <c r="F21" s="40"/>
      <c r="G21" s="40"/>
      <c r="H21" s="25"/>
      <c r="I21" s="25"/>
      <c r="J21" s="25"/>
      <c r="K21" s="25"/>
    </row>
    <row r="22" spans="1:11" ht="30" customHeight="1" x14ac:dyDescent="0.25">
      <c r="A22" s="13">
        <v>3</v>
      </c>
      <c r="B22" s="37" t="s">
        <v>38</v>
      </c>
      <c r="C22" s="37"/>
      <c r="D22" s="37"/>
      <c r="E22" s="37"/>
      <c r="F22" s="37"/>
      <c r="G22" s="37"/>
    </row>
    <row r="23" spans="1:11" ht="65.25" customHeight="1" x14ac:dyDescent="0.25">
      <c r="A23" s="13">
        <v>4</v>
      </c>
      <c r="B23" s="37" t="s">
        <v>41</v>
      </c>
      <c r="C23" s="37"/>
      <c r="D23" s="37"/>
      <c r="E23" s="37"/>
      <c r="F23" s="37"/>
      <c r="G23" s="37"/>
    </row>
    <row r="24" spans="1:11" ht="18.75" customHeight="1" x14ac:dyDescent="0.25">
      <c r="A24" s="13">
        <v>5</v>
      </c>
      <c r="B24" s="39" t="s">
        <v>47</v>
      </c>
      <c r="C24" s="39"/>
      <c r="D24" s="39"/>
      <c r="E24" s="39"/>
      <c r="F24" s="39"/>
      <c r="G24" s="39"/>
    </row>
    <row r="25" spans="1:11" ht="39.75" customHeight="1" x14ac:dyDescent="0.25">
      <c r="A25" s="13">
        <v>6</v>
      </c>
      <c r="B25" s="37" t="s">
        <v>48</v>
      </c>
      <c r="C25" s="37"/>
      <c r="D25" s="37"/>
      <c r="E25" s="37"/>
      <c r="F25" s="37"/>
      <c r="G25" s="37"/>
    </row>
    <row r="26" spans="1:11" ht="46.5" customHeight="1" x14ac:dyDescent="0.25">
      <c r="A26" s="21" t="s">
        <v>34</v>
      </c>
      <c r="B26" s="38" t="s">
        <v>32</v>
      </c>
      <c r="C26" s="38"/>
      <c r="D26" s="38"/>
      <c r="E26" s="38"/>
      <c r="F26" s="38"/>
      <c r="G26" s="38"/>
    </row>
    <row r="27" spans="1:11" ht="21" customHeight="1" x14ac:dyDescent="0.25">
      <c r="A27" s="21" t="s">
        <v>36</v>
      </c>
      <c r="B27" s="44" t="s">
        <v>35</v>
      </c>
      <c r="C27" s="44"/>
      <c r="D27" s="44"/>
      <c r="E27" s="44"/>
      <c r="F27" s="44"/>
      <c r="G27" s="44"/>
    </row>
    <row r="28" spans="1:11" ht="15.75" x14ac:dyDescent="0.25">
      <c r="A28" s="45" t="s">
        <v>4</v>
      </c>
      <c r="B28" s="45"/>
      <c r="C28" s="45"/>
      <c r="D28" s="45"/>
      <c r="E28" s="45"/>
      <c r="F28" s="45"/>
      <c r="G28" s="10"/>
    </row>
    <row r="29" spans="1:11" ht="15.75" x14ac:dyDescent="0.25">
      <c r="A29" s="22" t="s">
        <v>5</v>
      </c>
      <c r="B29" s="22" t="s">
        <v>30</v>
      </c>
      <c r="C29" s="22" t="s">
        <v>6</v>
      </c>
      <c r="D29" s="23" t="s">
        <v>43</v>
      </c>
      <c r="E29" s="23" t="s">
        <v>7</v>
      </c>
      <c r="F29" s="23" t="s">
        <v>8</v>
      </c>
      <c r="G29" s="10"/>
    </row>
    <row r="30" spans="1:11" ht="31.5" customHeight="1" x14ac:dyDescent="0.25">
      <c r="A30" s="29">
        <v>1</v>
      </c>
      <c r="B30" s="30" t="s">
        <v>49</v>
      </c>
      <c r="C30" s="29">
        <v>1</v>
      </c>
      <c r="D30" s="31">
        <v>0</v>
      </c>
      <c r="E30" s="32">
        <f t="shared" ref="E30:E35" si="0">D30*C30</f>
        <v>0</v>
      </c>
      <c r="F30" s="32">
        <f t="shared" ref="F30:F35" si="1">E30*D30</f>
        <v>0</v>
      </c>
      <c r="G30" s="10"/>
    </row>
    <row r="31" spans="1:11" ht="29.25" customHeight="1" x14ac:dyDescent="0.25">
      <c r="A31" s="29">
        <v>2</v>
      </c>
      <c r="B31" s="30" t="s">
        <v>50</v>
      </c>
      <c r="C31" s="29">
        <v>1</v>
      </c>
      <c r="D31" s="31">
        <v>0</v>
      </c>
      <c r="E31" s="32">
        <f t="shared" si="0"/>
        <v>0</v>
      </c>
      <c r="F31" s="32">
        <f t="shared" si="1"/>
        <v>0</v>
      </c>
      <c r="G31" s="10"/>
    </row>
    <row r="32" spans="1:11" ht="42.75" customHeight="1" x14ac:dyDescent="0.25">
      <c r="A32" s="29">
        <v>3</v>
      </c>
      <c r="B32" s="30" t="s">
        <v>51</v>
      </c>
      <c r="C32" s="29">
        <v>1</v>
      </c>
      <c r="D32" s="31">
        <v>0</v>
      </c>
      <c r="E32" s="32">
        <f t="shared" ref="E32" si="2">D32*C32</f>
        <v>0</v>
      </c>
      <c r="F32" s="32">
        <f t="shared" ref="F32" si="3">E32*D32</f>
        <v>0</v>
      </c>
      <c r="G32" s="10"/>
    </row>
    <row r="33" spans="1:7" ht="30" customHeight="1" x14ac:dyDescent="0.25">
      <c r="A33" s="29">
        <v>4</v>
      </c>
      <c r="B33" s="30" t="s">
        <v>52</v>
      </c>
      <c r="C33" s="29">
        <v>20</v>
      </c>
      <c r="D33" s="31">
        <v>0</v>
      </c>
      <c r="E33" s="32">
        <f t="shared" ref="E33" si="4">D33*C33</f>
        <v>0</v>
      </c>
      <c r="F33" s="32">
        <f t="shared" ref="F33" si="5">E33*D33</f>
        <v>0</v>
      </c>
      <c r="G33" s="10"/>
    </row>
    <row r="34" spans="1:7" ht="32.25" customHeight="1" x14ac:dyDescent="0.25">
      <c r="A34" s="29">
        <v>5</v>
      </c>
      <c r="B34" s="30" t="s">
        <v>53</v>
      </c>
      <c r="C34" s="29">
        <v>1</v>
      </c>
      <c r="D34" s="31">
        <v>0</v>
      </c>
      <c r="E34" s="32">
        <f t="shared" si="0"/>
        <v>0</v>
      </c>
      <c r="F34" s="32">
        <f t="shared" si="1"/>
        <v>0</v>
      </c>
      <c r="G34" s="10"/>
    </row>
    <row r="35" spans="1:7" ht="30" customHeight="1" x14ac:dyDescent="0.25">
      <c r="A35" s="29">
        <v>6</v>
      </c>
      <c r="B35" s="30" t="s">
        <v>54</v>
      </c>
      <c r="C35" s="29">
        <v>10</v>
      </c>
      <c r="D35" s="31">
        <v>0</v>
      </c>
      <c r="E35" s="32">
        <f t="shared" si="0"/>
        <v>0</v>
      </c>
      <c r="F35" s="32">
        <f t="shared" si="1"/>
        <v>0</v>
      </c>
      <c r="G35" s="10"/>
    </row>
    <row r="36" spans="1:7" ht="29.25" customHeight="1" x14ac:dyDescent="0.25">
      <c r="A36" s="29">
        <v>7</v>
      </c>
      <c r="B36" s="30" t="s">
        <v>60</v>
      </c>
      <c r="C36" s="29">
        <v>15</v>
      </c>
      <c r="D36" s="31">
        <v>0</v>
      </c>
      <c r="E36" s="32">
        <f t="shared" ref="E36:E39" si="6">D36*C36</f>
        <v>0</v>
      </c>
      <c r="F36" s="32">
        <f t="shared" ref="F36:F39" si="7">E36*D36</f>
        <v>0</v>
      </c>
      <c r="G36" s="10"/>
    </row>
    <row r="37" spans="1:7" ht="32.25" customHeight="1" x14ac:dyDescent="0.25">
      <c r="A37" s="29">
        <v>8</v>
      </c>
      <c r="B37" s="30" t="s">
        <v>61</v>
      </c>
      <c r="C37" s="29">
        <v>15</v>
      </c>
      <c r="D37" s="31">
        <v>0</v>
      </c>
      <c r="E37" s="32">
        <f t="shared" si="6"/>
        <v>0</v>
      </c>
      <c r="F37" s="32">
        <f t="shared" si="7"/>
        <v>0</v>
      </c>
      <c r="G37" s="10"/>
    </row>
    <row r="38" spans="1:7" ht="20.25" customHeight="1" x14ac:dyDescent="0.25">
      <c r="A38" s="29">
        <v>9</v>
      </c>
      <c r="B38" s="30" t="s">
        <v>62</v>
      </c>
      <c r="C38" s="29">
        <v>10</v>
      </c>
      <c r="D38" s="31">
        <v>0</v>
      </c>
      <c r="E38" s="32">
        <f t="shared" si="6"/>
        <v>0</v>
      </c>
      <c r="F38" s="32">
        <f t="shared" si="7"/>
        <v>0</v>
      </c>
      <c r="G38" s="10"/>
    </row>
    <row r="39" spans="1:7" ht="29.25" customHeight="1" x14ac:dyDescent="0.25">
      <c r="A39" s="29">
        <v>10</v>
      </c>
      <c r="B39" s="30" t="s">
        <v>63</v>
      </c>
      <c r="C39" s="29">
        <v>10</v>
      </c>
      <c r="D39" s="31">
        <v>0</v>
      </c>
      <c r="E39" s="32">
        <f t="shared" si="6"/>
        <v>0</v>
      </c>
      <c r="F39" s="32">
        <f t="shared" si="7"/>
        <v>0</v>
      </c>
      <c r="G39" s="10"/>
    </row>
    <row r="40" spans="1:7" ht="18" customHeight="1" x14ac:dyDescent="0.25">
      <c r="A40" s="29">
        <v>11</v>
      </c>
      <c r="B40" s="30" t="s">
        <v>55</v>
      </c>
      <c r="C40" s="29">
        <v>2</v>
      </c>
      <c r="D40" s="31">
        <v>0</v>
      </c>
      <c r="E40" s="32">
        <f t="shared" ref="E40:E46" si="8">D40*C40</f>
        <v>0</v>
      </c>
      <c r="F40" s="32">
        <f t="shared" ref="F40:F46" si="9">E40*D40</f>
        <v>0</v>
      </c>
      <c r="G40" s="10"/>
    </row>
    <row r="41" spans="1:7" ht="31.5" customHeight="1" x14ac:dyDescent="0.25">
      <c r="A41" s="29">
        <v>12</v>
      </c>
      <c r="B41" s="30" t="s">
        <v>64</v>
      </c>
      <c r="C41" s="29">
        <v>10</v>
      </c>
      <c r="D41" s="31">
        <v>0</v>
      </c>
      <c r="E41" s="32">
        <f t="shared" si="8"/>
        <v>0</v>
      </c>
      <c r="F41" s="32">
        <f t="shared" si="9"/>
        <v>0</v>
      </c>
      <c r="G41" s="10"/>
    </row>
    <row r="42" spans="1:7" ht="42" customHeight="1" x14ac:dyDescent="0.25">
      <c r="A42" s="29">
        <v>13</v>
      </c>
      <c r="B42" s="30" t="s">
        <v>75</v>
      </c>
      <c r="C42" s="29">
        <v>60</v>
      </c>
      <c r="D42" s="31">
        <v>0</v>
      </c>
      <c r="E42" s="32">
        <f t="shared" si="8"/>
        <v>0</v>
      </c>
      <c r="F42" s="32">
        <f t="shared" si="9"/>
        <v>0</v>
      </c>
      <c r="G42" s="10"/>
    </row>
    <row r="43" spans="1:7" ht="29.25" customHeight="1" x14ac:dyDescent="0.25">
      <c r="A43" s="29">
        <v>14</v>
      </c>
      <c r="B43" s="30" t="s">
        <v>65</v>
      </c>
      <c r="C43" s="29">
        <v>1</v>
      </c>
      <c r="D43" s="31">
        <v>0</v>
      </c>
      <c r="E43" s="32">
        <f t="shared" si="8"/>
        <v>0</v>
      </c>
      <c r="F43" s="32">
        <f t="shared" si="9"/>
        <v>0</v>
      </c>
      <c r="G43" s="10"/>
    </row>
    <row r="44" spans="1:7" ht="29.25" customHeight="1" x14ac:dyDescent="0.25">
      <c r="A44" s="29">
        <v>15</v>
      </c>
      <c r="B44" s="30" t="s">
        <v>57</v>
      </c>
      <c r="C44" s="29">
        <v>2</v>
      </c>
      <c r="D44" s="31">
        <v>0</v>
      </c>
      <c r="E44" s="32">
        <f t="shared" si="8"/>
        <v>0</v>
      </c>
      <c r="F44" s="32">
        <f t="shared" si="9"/>
        <v>0</v>
      </c>
      <c r="G44" s="10"/>
    </row>
    <row r="45" spans="1:7" ht="30.75" customHeight="1" x14ac:dyDescent="0.25">
      <c r="A45" s="29">
        <v>16</v>
      </c>
      <c r="B45" s="30" t="s">
        <v>66</v>
      </c>
      <c r="C45" s="29">
        <v>2</v>
      </c>
      <c r="D45" s="31">
        <v>0</v>
      </c>
      <c r="E45" s="32">
        <f t="shared" si="8"/>
        <v>0</v>
      </c>
      <c r="F45" s="32">
        <f t="shared" si="9"/>
        <v>0</v>
      </c>
      <c r="G45" s="10"/>
    </row>
    <row r="46" spans="1:7" ht="30.75" customHeight="1" x14ac:dyDescent="0.25">
      <c r="A46" s="29">
        <v>17</v>
      </c>
      <c r="B46" s="30" t="s">
        <v>67</v>
      </c>
      <c r="C46" s="29">
        <v>5</v>
      </c>
      <c r="D46" s="31">
        <v>0</v>
      </c>
      <c r="E46" s="32">
        <f t="shared" si="8"/>
        <v>0</v>
      </c>
      <c r="F46" s="32">
        <f t="shared" si="9"/>
        <v>0</v>
      </c>
      <c r="G46" s="10"/>
    </row>
    <row r="47" spans="1:7" ht="33.75" customHeight="1" x14ac:dyDescent="0.25">
      <c r="A47" s="29">
        <v>18</v>
      </c>
      <c r="B47" s="30" t="s">
        <v>56</v>
      </c>
      <c r="C47" s="29">
        <v>40</v>
      </c>
      <c r="D47" s="31">
        <v>0</v>
      </c>
      <c r="E47" s="32">
        <f t="shared" ref="E47:E48" si="10">D47*C47</f>
        <v>0</v>
      </c>
      <c r="F47" s="32">
        <f t="shared" ref="F47:F48" si="11">E47*D47</f>
        <v>0</v>
      </c>
      <c r="G47" s="10"/>
    </row>
    <row r="48" spans="1:7" ht="33.75" customHeight="1" x14ac:dyDescent="0.25">
      <c r="A48" s="29">
        <v>19</v>
      </c>
      <c r="B48" s="30" t="s">
        <v>59</v>
      </c>
      <c r="C48" s="29">
        <v>1</v>
      </c>
      <c r="D48" s="31">
        <v>0</v>
      </c>
      <c r="E48" s="32">
        <f t="shared" si="10"/>
        <v>0</v>
      </c>
      <c r="F48" s="32">
        <f t="shared" si="11"/>
        <v>0</v>
      </c>
      <c r="G48" s="10"/>
    </row>
    <row r="49" spans="1:7" ht="41.25" customHeight="1" x14ac:dyDescent="0.25">
      <c r="A49" s="29">
        <v>20</v>
      </c>
      <c r="B49" s="30" t="s">
        <v>58</v>
      </c>
      <c r="C49" s="29">
        <v>1</v>
      </c>
      <c r="D49" s="31">
        <v>0</v>
      </c>
      <c r="E49" s="32">
        <f t="shared" ref="E49:E51" si="12">D49*C49</f>
        <v>0</v>
      </c>
      <c r="F49" s="32">
        <f t="shared" ref="F49:F51" si="13">E49*D49</f>
        <v>0</v>
      </c>
      <c r="G49" s="10"/>
    </row>
    <row r="50" spans="1:7" ht="29.25" customHeight="1" x14ac:dyDescent="0.25">
      <c r="A50" s="29">
        <v>21</v>
      </c>
      <c r="B50" s="30" t="s">
        <v>68</v>
      </c>
      <c r="C50" s="29">
        <v>1</v>
      </c>
      <c r="D50" s="31">
        <v>0</v>
      </c>
      <c r="E50" s="32">
        <f>D50*C50</f>
        <v>0</v>
      </c>
      <c r="F50" s="32">
        <f t="shared" si="13"/>
        <v>0</v>
      </c>
      <c r="G50" s="10"/>
    </row>
    <row r="51" spans="1:7" ht="19.5" customHeight="1" x14ac:dyDescent="0.25">
      <c r="A51" s="29">
        <v>22</v>
      </c>
      <c r="B51" s="48" t="s">
        <v>69</v>
      </c>
      <c r="C51" s="29">
        <v>15</v>
      </c>
      <c r="D51" s="31">
        <v>0</v>
      </c>
      <c r="E51" s="32">
        <f t="shared" si="12"/>
        <v>0</v>
      </c>
      <c r="F51" s="32">
        <f t="shared" si="13"/>
        <v>0</v>
      </c>
      <c r="G51" s="10"/>
    </row>
    <row r="52" spans="1:7" ht="15" customHeight="1" x14ac:dyDescent="0.25">
      <c r="A52" s="29">
        <v>23</v>
      </c>
      <c r="B52" s="30" t="s">
        <v>70</v>
      </c>
      <c r="C52" s="29">
        <v>15</v>
      </c>
      <c r="D52" s="31">
        <v>0</v>
      </c>
      <c r="E52" s="32">
        <f t="shared" ref="E52:E56" si="14">D52*C52</f>
        <v>0</v>
      </c>
      <c r="F52" s="32">
        <f t="shared" ref="F52:F56" si="15">E52*D52</f>
        <v>0</v>
      </c>
      <c r="G52" s="10"/>
    </row>
    <row r="53" spans="1:7" ht="15" customHeight="1" x14ac:dyDescent="0.25">
      <c r="A53" s="29">
        <v>24</v>
      </c>
      <c r="B53" s="30" t="s">
        <v>71</v>
      </c>
      <c r="C53" s="29">
        <v>10</v>
      </c>
      <c r="D53" s="31">
        <v>0</v>
      </c>
      <c r="E53" s="32">
        <f t="shared" si="14"/>
        <v>0</v>
      </c>
      <c r="F53" s="32">
        <f t="shared" si="15"/>
        <v>0</v>
      </c>
      <c r="G53" s="10"/>
    </row>
    <row r="54" spans="1:7" ht="18" customHeight="1" x14ac:dyDescent="0.25">
      <c r="A54" s="29">
        <v>25</v>
      </c>
      <c r="B54" s="30" t="s">
        <v>72</v>
      </c>
      <c r="C54" s="29">
        <v>20</v>
      </c>
      <c r="D54" s="31">
        <v>0</v>
      </c>
      <c r="E54" s="32">
        <f t="shared" si="14"/>
        <v>0</v>
      </c>
      <c r="F54" s="32">
        <f t="shared" si="15"/>
        <v>0</v>
      </c>
      <c r="G54" s="10"/>
    </row>
    <row r="55" spans="1:7" ht="15" customHeight="1" x14ac:dyDescent="0.25">
      <c r="A55" s="29">
        <v>26</v>
      </c>
      <c r="B55" s="30" t="s">
        <v>73</v>
      </c>
      <c r="C55" s="29">
        <v>20</v>
      </c>
      <c r="D55" s="31">
        <v>0</v>
      </c>
      <c r="E55" s="32">
        <f t="shared" si="14"/>
        <v>0</v>
      </c>
      <c r="F55" s="32">
        <f t="shared" si="15"/>
        <v>0</v>
      </c>
      <c r="G55" s="10"/>
    </row>
    <row r="56" spans="1:7" ht="18" customHeight="1" x14ac:dyDescent="0.25">
      <c r="A56" s="29">
        <v>27</v>
      </c>
      <c r="B56" s="30" t="s">
        <v>74</v>
      </c>
      <c r="C56" s="29">
        <v>20</v>
      </c>
      <c r="D56" s="31">
        <v>0</v>
      </c>
      <c r="E56" s="32">
        <f t="shared" si="14"/>
        <v>0</v>
      </c>
      <c r="F56" s="32">
        <f t="shared" si="15"/>
        <v>0</v>
      </c>
      <c r="G56" s="10"/>
    </row>
    <row r="57" spans="1:7" ht="24" customHeight="1" x14ac:dyDescent="0.25">
      <c r="A57" s="50">
        <v>28</v>
      </c>
      <c r="B57" s="48" t="s">
        <v>76</v>
      </c>
      <c r="C57" s="49">
        <v>2</v>
      </c>
      <c r="D57" s="31">
        <v>0</v>
      </c>
      <c r="E57" s="32">
        <f t="shared" ref="E57" si="16">D57*C57</f>
        <v>0</v>
      </c>
      <c r="F57" s="32">
        <f t="shared" ref="F57" si="17">E57*D57</f>
        <v>0</v>
      </c>
      <c r="G57" s="10"/>
    </row>
    <row r="58" spans="1:7" ht="3.75" customHeight="1" x14ac:dyDescent="0.25">
      <c r="A58" s="24"/>
      <c r="B58" s="26"/>
      <c r="C58" s="27"/>
      <c r="D58" s="28"/>
      <c r="E58" s="28"/>
      <c r="F58" s="28"/>
      <c r="G58" s="10"/>
    </row>
    <row r="59" spans="1:7" ht="17.25" customHeight="1" x14ac:dyDescent="0.25">
      <c r="A59" s="24"/>
      <c r="B59" s="34" t="s">
        <v>42</v>
      </c>
      <c r="C59" s="33">
        <f>SUM(C30:C57)</f>
        <v>311</v>
      </c>
      <c r="D59" s="28"/>
      <c r="E59" s="28"/>
      <c r="F59" s="28"/>
      <c r="G59" s="10"/>
    </row>
    <row r="60" spans="1:7" ht="15.75" customHeight="1" x14ac:dyDescent="0.25">
      <c r="A60" s="47" t="s">
        <v>9</v>
      </c>
      <c r="B60" s="47"/>
      <c r="C60" s="47"/>
      <c r="D60" s="47"/>
      <c r="E60" s="32">
        <f t="shared" ref="E60" si="18">D60*C60</f>
        <v>0</v>
      </c>
      <c r="F60" s="32">
        <f t="shared" ref="F60" si="19">E60*D60</f>
        <v>0</v>
      </c>
      <c r="G60" s="10"/>
    </row>
    <row r="61" spans="1:7" ht="3.75" customHeight="1" x14ac:dyDescent="0.25">
      <c r="A61" s="10"/>
      <c r="B61" s="10"/>
      <c r="C61" s="10"/>
      <c r="D61" s="10"/>
      <c r="E61" s="10"/>
      <c r="F61" s="10"/>
      <c r="G61" s="10"/>
    </row>
    <row r="62" spans="1:7" ht="15.75" x14ac:dyDescent="0.25">
      <c r="A62" s="39" t="str">
        <f>"słownie złotych brutto: "&amp;K8</f>
        <v xml:space="preserve">słownie złotych brutto: </v>
      </c>
      <c r="B62" s="39"/>
      <c r="C62" s="39"/>
      <c r="D62" s="39"/>
      <c r="E62" s="39"/>
      <c r="F62" s="39"/>
      <c r="G62" s="39"/>
    </row>
    <row r="63" spans="1:7" ht="15.75" x14ac:dyDescent="0.25">
      <c r="A63" s="10"/>
      <c r="B63" s="1"/>
      <c r="C63" s="10"/>
      <c r="D63" s="10"/>
      <c r="E63" s="10"/>
      <c r="F63" s="10"/>
      <c r="G63" s="10"/>
    </row>
    <row r="64" spans="1:7" ht="60.75" customHeight="1" x14ac:dyDescent="0.25">
      <c r="A64" s="38" t="s">
        <v>37</v>
      </c>
      <c r="B64" s="38"/>
      <c r="C64" s="38"/>
      <c r="D64" s="38"/>
      <c r="E64" s="38"/>
      <c r="F64" s="38"/>
      <c r="G64" s="38"/>
    </row>
    <row r="65" spans="1:7" ht="15.75" x14ac:dyDescent="0.25">
      <c r="A65" s="43"/>
      <c r="B65" s="43"/>
      <c r="C65" s="43"/>
      <c r="D65" s="43"/>
      <c r="E65" s="43"/>
      <c r="F65" s="43"/>
      <c r="G65" s="43"/>
    </row>
    <row r="66" spans="1:7" ht="15.75" x14ac:dyDescent="0.25">
      <c r="A66" s="10"/>
      <c r="B66" s="10"/>
      <c r="C66" s="10"/>
      <c r="D66" s="10"/>
      <c r="E66" s="10"/>
      <c r="F66" s="10"/>
      <c r="G66" s="10"/>
    </row>
    <row r="67" spans="1:7" ht="15.75" x14ac:dyDescent="0.25">
      <c r="A67" s="10"/>
      <c r="B67" s="10"/>
      <c r="C67" s="10"/>
      <c r="D67" s="10"/>
      <c r="E67" s="10"/>
      <c r="F67" s="10"/>
      <c r="G67" s="10"/>
    </row>
    <row r="68" spans="1:7" ht="15.75" x14ac:dyDescent="0.25">
      <c r="A68" s="10"/>
      <c r="B68" s="10"/>
      <c r="C68" s="10"/>
      <c r="D68" s="10"/>
      <c r="E68" s="10"/>
      <c r="F68" s="10"/>
      <c r="G68" s="10"/>
    </row>
    <row r="69" spans="1:7" ht="15.75" x14ac:dyDescent="0.25">
      <c r="A69" s="10"/>
      <c r="B69" s="10"/>
      <c r="C69" s="10"/>
      <c r="D69" s="10"/>
      <c r="E69" s="10"/>
      <c r="F69" s="10"/>
      <c r="G69" s="10"/>
    </row>
    <row r="70" spans="1:7" ht="15.75" x14ac:dyDescent="0.25">
      <c r="A70" s="10"/>
      <c r="B70" s="10"/>
      <c r="C70" s="10"/>
      <c r="D70" s="46" t="s">
        <v>22</v>
      </c>
      <c r="E70" s="46"/>
      <c r="F70" s="46"/>
      <c r="G70" s="10"/>
    </row>
    <row r="71" spans="1:7" ht="15.75" x14ac:dyDescent="0.25">
      <c r="A71" s="10"/>
      <c r="B71" s="10"/>
      <c r="C71" s="10"/>
      <c r="D71" s="46" t="s">
        <v>25</v>
      </c>
      <c r="E71" s="46"/>
      <c r="F71" s="46"/>
      <c r="G71" s="10"/>
    </row>
    <row r="72" spans="1:7" ht="15.75" x14ac:dyDescent="0.25">
      <c r="A72" s="10"/>
      <c r="B72" s="10"/>
      <c r="C72" s="10"/>
      <c r="D72" s="10"/>
      <c r="E72" s="10"/>
      <c r="F72" s="10"/>
      <c r="G72" s="10"/>
    </row>
  </sheetData>
  <mergeCells count="22">
    <mergeCell ref="B27:G27"/>
    <mergeCell ref="A28:F28"/>
    <mergeCell ref="A62:G62"/>
    <mergeCell ref="D71:F71"/>
    <mergeCell ref="D70:F70"/>
    <mergeCell ref="A65:G65"/>
    <mergeCell ref="A64:G64"/>
    <mergeCell ref="A60:D60"/>
    <mergeCell ref="A3:G3"/>
    <mergeCell ref="A6:G6"/>
    <mergeCell ref="A7:G7"/>
    <mergeCell ref="A8:G8"/>
    <mergeCell ref="A9:G9"/>
    <mergeCell ref="A16:G16"/>
    <mergeCell ref="B18:G18"/>
    <mergeCell ref="B22:G22"/>
    <mergeCell ref="B25:G25"/>
    <mergeCell ref="B26:G26"/>
    <mergeCell ref="B20:G20"/>
    <mergeCell ref="B24:G24"/>
    <mergeCell ref="B21:G21"/>
    <mergeCell ref="B23:G23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2026-11-05T11:06:47Z</cp:lastPrinted>
  <dcterms:created xsi:type="dcterms:W3CDTF">2024-07-03T09:56:48Z</dcterms:created>
  <dcterms:modified xsi:type="dcterms:W3CDTF">2026-11-05T11:43:44Z</dcterms:modified>
</cp:coreProperties>
</file>